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bookViews>
    <workbookView xWindow="9432" yWindow="1476" windowWidth="12132" windowHeight="6360" tabRatio="871"/>
  </bookViews>
  <sheets>
    <sheet name="Notice" sheetId="22" r:id="rId1"/>
    <sheet name="Synthèse dépenses bénéficiaire" sheetId="20" r:id="rId2"/>
    <sheet name="1-Devis" sheetId="24" r:id="rId3"/>
    <sheet name="2-Contributions en nature B&amp;S" sheetId="43" r:id="rId4"/>
    <sheet name="3-Amortissement" sheetId="48" r:id="rId5"/>
    <sheet name="Synthèse dépenses SI" sheetId="21" state="hidden" r:id="rId6"/>
    <sheet name="1-Inst Devis" sheetId="38" state="hidden" r:id="rId7"/>
    <sheet name="2-Inst Cont nature B&amp;S" sheetId="47" state="hidden" r:id="rId8"/>
    <sheet name="3-Inst Amortissement" sheetId="51" state="hidden" r:id="rId9"/>
    <sheet name="Liste" sheetId="52" state="hidden" r:id="rId10"/>
    <sheet name="Listes" sheetId="2" state="hidden" r:id="rId11"/>
  </sheets>
  <calcPr calcId="191029"/>
</workbook>
</file>

<file path=xl/calcChain.xml><?xml version="1.0" encoding="utf-8"?>
<calcChain xmlns="http://schemas.openxmlformats.org/spreadsheetml/2006/main">
  <c r="J6" i="48" l="1"/>
  <c r="G7" i="51" l="1"/>
  <c r="G8" i="51"/>
  <c r="G9" i="51"/>
  <c r="G10" i="51"/>
  <c r="G11" i="51"/>
  <c r="G12" i="51"/>
  <c r="G13" i="51"/>
  <c r="G14" i="51"/>
  <c r="G15" i="51"/>
  <c r="G16" i="51"/>
  <c r="G17" i="51"/>
  <c r="G18" i="51"/>
  <c r="G19" i="51"/>
  <c r="G20" i="51"/>
  <c r="G21" i="51"/>
  <c r="G22" i="51"/>
  <c r="G23" i="51"/>
  <c r="G24" i="51"/>
  <c r="G25" i="51"/>
  <c r="G26" i="51"/>
  <c r="G27" i="51"/>
  <c r="G28" i="51"/>
  <c r="G29" i="51"/>
  <c r="G30" i="51"/>
  <c r="G31" i="51"/>
  <c r="G32" i="51"/>
  <c r="G33" i="51"/>
  <c r="G34" i="51"/>
  <c r="G35" i="51"/>
  <c r="G36" i="51"/>
  <c r="G37" i="51"/>
  <c r="G38" i="51"/>
  <c r="G39" i="51"/>
  <c r="G40" i="51"/>
  <c r="G41" i="51"/>
  <c r="G42" i="51"/>
  <c r="G43" i="51"/>
  <c r="G44" i="51"/>
  <c r="G45" i="51"/>
  <c r="G46" i="51"/>
  <c r="G47" i="51"/>
  <c r="G48" i="51"/>
  <c r="G49" i="51"/>
  <c r="G50" i="51"/>
  <c r="G51" i="51"/>
  <c r="G52" i="51"/>
  <c r="G53" i="51"/>
  <c r="G54" i="51"/>
  <c r="G55" i="51"/>
  <c r="G56" i="51"/>
  <c r="G57" i="51"/>
  <c r="G58" i="51"/>
  <c r="G59" i="51"/>
  <c r="G60" i="51"/>
  <c r="G61" i="51"/>
  <c r="G62" i="51"/>
  <c r="G63" i="51"/>
  <c r="G64" i="51"/>
  <c r="G65" i="51"/>
  <c r="G66" i="51"/>
  <c r="G67" i="51"/>
  <c r="G68" i="51"/>
  <c r="G69" i="51"/>
  <c r="G70" i="51"/>
  <c r="G71" i="51"/>
  <c r="G72" i="51"/>
  <c r="G73" i="51"/>
  <c r="G74" i="51"/>
  <c r="G75" i="51"/>
  <c r="G76" i="51"/>
  <c r="G77" i="51"/>
  <c r="G78" i="51"/>
  <c r="G79" i="51"/>
  <c r="G80" i="51"/>
  <c r="G81" i="51"/>
  <c r="G82" i="51"/>
  <c r="G83" i="51"/>
  <c r="G84" i="51"/>
  <c r="G85" i="51"/>
  <c r="G86" i="51"/>
  <c r="G87" i="51"/>
  <c r="G88" i="51"/>
  <c r="G89" i="51"/>
  <c r="G90" i="51"/>
  <c r="G91" i="51"/>
  <c r="G92" i="51"/>
  <c r="G93" i="51"/>
  <c r="G94" i="51"/>
  <c r="G95" i="51"/>
  <c r="G96" i="51"/>
  <c r="G97" i="51"/>
  <c r="G98" i="51"/>
  <c r="G99" i="51"/>
  <c r="G100" i="51"/>
  <c r="G101" i="51"/>
  <c r="G102" i="51"/>
  <c r="G103" i="51"/>
  <c r="G104" i="51"/>
  <c r="G105" i="51"/>
  <c r="G106" i="51"/>
  <c r="F5" i="47" l="1"/>
  <c r="J5" i="51"/>
  <c r="B7" i="51" l="1"/>
  <c r="C7" i="51"/>
  <c r="D7" i="51"/>
  <c r="E7" i="51"/>
  <c r="F7" i="51"/>
  <c r="H7" i="51"/>
  <c r="I7" i="51"/>
  <c r="B8" i="51"/>
  <c r="C8" i="51"/>
  <c r="D8" i="51"/>
  <c r="E8" i="51"/>
  <c r="F8" i="51"/>
  <c r="H8" i="51"/>
  <c r="I8" i="51"/>
  <c r="M506" i="38" l="1"/>
  <c r="M505" i="38"/>
  <c r="M504" i="38"/>
  <c r="M503" i="38"/>
  <c r="M502" i="38"/>
  <c r="M501" i="38"/>
  <c r="M500" i="38"/>
  <c r="M499" i="38"/>
  <c r="M498" i="38"/>
  <c r="M497" i="38"/>
  <c r="M496" i="38"/>
  <c r="M495" i="38"/>
  <c r="M494" i="38"/>
  <c r="M493" i="38"/>
  <c r="M492" i="38"/>
  <c r="M491" i="38"/>
  <c r="M490" i="38"/>
  <c r="M489" i="38"/>
  <c r="M488" i="38"/>
  <c r="M487" i="38"/>
  <c r="M486" i="38"/>
  <c r="M485" i="38"/>
  <c r="M484" i="38"/>
  <c r="M483" i="38"/>
  <c r="M482" i="38"/>
  <c r="M481" i="38"/>
  <c r="M480" i="38"/>
  <c r="M479" i="38"/>
  <c r="M478" i="38"/>
  <c r="M477" i="38"/>
  <c r="M476" i="38"/>
  <c r="M475" i="38"/>
  <c r="M474" i="38"/>
  <c r="M473" i="38"/>
  <c r="M472" i="38"/>
  <c r="M471" i="38"/>
  <c r="M470" i="38"/>
  <c r="M469" i="38"/>
  <c r="M468" i="38"/>
  <c r="M467" i="38"/>
  <c r="M466" i="38"/>
  <c r="M465" i="38"/>
  <c r="M464" i="38"/>
  <c r="M463" i="38"/>
  <c r="M462" i="38"/>
  <c r="M461" i="38"/>
  <c r="M460" i="38"/>
  <c r="M459" i="38"/>
  <c r="M458" i="38"/>
  <c r="M457" i="38"/>
  <c r="M456" i="38"/>
  <c r="M455" i="38"/>
  <c r="M454" i="38"/>
  <c r="M453" i="38"/>
  <c r="M452" i="38"/>
  <c r="M451" i="38"/>
  <c r="M450" i="38"/>
  <c r="M449" i="38"/>
  <c r="M448" i="38"/>
  <c r="M447" i="38"/>
  <c r="M446" i="38"/>
  <c r="M445" i="38"/>
  <c r="M444" i="38"/>
  <c r="M443" i="38"/>
  <c r="M442" i="38"/>
  <c r="M441" i="38"/>
  <c r="M440" i="38"/>
  <c r="M439" i="38"/>
  <c r="M438" i="38"/>
  <c r="M437" i="38"/>
  <c r="M436" i="38"/>
  <c r="M435" i="38"/>
  <c r="M434" i="38"/>
  <c r="M433" i="38"/>
  <c r="M432" i="38"/>
  <c r="M431" i="38"/>
  <c r="M430" i="38"/>
  <c r="M429" i="38"/>
  <c r="M428" i="38"/>
  <c r="M427" i="38"/>
  <c r="M426" i="38"/>
  <c r="M425" i="38"/>
  <c r="M424" i="38"/>
  <c r="M423" i="38"/>
  <c r="M422" i="38"/>
  <c r="M421" i="38"/>
  <c r="M420" i="38"/>
  <c r="M419" i="38"/>
  <c r="M418" i="38"/>
  <c r="M417" i="38"/>
  <c r="M416" i="38"/>
  <c r="M415" i="38"/>
  <c r="M414" i="38"/>
  <c r="M413" i="38"/>
  <c r="M412" i="38"/>
  <c r="M411" i="38"/>
  <c r="M410" i="38"/>
  <c r="M409" i="38"/>
  <c r="M408" i="38"/>
  <c r="M407" i="38"/>
  <c r="M406" i="38"/>
  <c r="M405" i="38"/>
  <c r="M404" i="38"/>
  <c r="M403" i="38"/>
  <c r="M402" i="38"/>
  <c r="M401" i="38"/>
  <c r="M400" i="38"/>
  <c r="M399" i="38"/>
  <c r="M398" i="38"/>
  <c r="M397" i="38"/>
  <c r="M396" i="38"/>
  <c r="M395" i="38"/>
  <c r="M394" i="38"/>
  <c r="M393" i="38"/>
  <c r="M392" i="38"/>
  <c r="M391" i="38"/>
  <c r="M390" i="38"/>
  <c r="M389" i="38"/>
  <c r="M388" i="38"/>
  <c r="M387" i="38"/>
  <c r="M386" i="38"/>
  <c r="M385" i="38"/>
  <c r="M384" i="38"/>
  <c r="M383" i="38"/>
  <c r="M382" i="38"/>
  <c r="M381" i="38"/>
  <c r="M380" i="38"/>
  <c r="M379" i="38"/>
  <c r="M378" i="38"/>
  <c r="M377" i="38"/>
  <c r="M376" i="38"/>
  <c r="M375" i="38"/>
  <c r="M374" i="38"/>
  <c r="M373" i="38"/>
  <c r="M372" i="38"/>
  <c r="M371" i="38"/>
  <c r="M370" i="38"/>
  <c r="M369" i="38"/>
  <c r="M368" i="38"/>
  <c r="M367" i="38"/>
  <c r="M366" i="38"/>
  <c r="M365" i="38"/>
  <c r="M364" i="38"/>
  <c r="M363" i="38"/>
  <c r="M362" i="38"/>
  <c r="M361" i="38"/>
  <c r="M360" i="38"/>
  <c r="M359" i="38"/>
  <c r="M358" i="38"/>
  <c r="M357" i="38"/>
  <c r="M356" i="38"/>
  <c r="M355" i="38"/>
  <c r="M354" i="38"/>
  <c r="M353" i="38"/>
  <c r="M352" i="38"/>
  <c r="M351" i="38"/>
  <c r="M350" i="38"/>
  <c r="M349" i="38"/>
  <c r="M348" i="38"/>
  <c r="M347" i="38"/>
  <c r="M346" i="38"/>
  <c r="M345" i="38"/>
  <c r="M344" i="38"/>
  <c r="M343" i="38"/>
  <c r="M342" i="38"/>
  <c r="M341" i="38"/>
  <c r="M340" i="38"/>
  <c r="M339" i="38"/>
  <c r="M338" i="38"/>
  <c r="M337" i="38"/>
  <c r="M336" i="38"/>
  <c r="M335" i="38"/>
  <c r="M334" i="38"/>
  <c r="M333" i="38"/>
  <c r="M332" i="38"/>
  <c r="M331" i="38"/>
  <c r="M330" i="38"/>
  <c r="M329" i="38"/>
  <c r="M328" i="38"/>
  <c r="M327" i="38"/>
  <c r="M326" i="38"/>
  <c r="M325" i="38"/>
  <c r="M324" i="38"/>
  <c r="M323" i="38"/>
  <c r="M322" i="38"/>
  <c r="M321" i="38"/>
  <c r="M320" i="38"/>
  <c r="M319" i="38"/>
  <c r="M318" i="38"/>
  <c r="M317" i="38"/>
  <c r="M316" i="38"/>
  <c r="M315" i="38"/>
  <c r="M314" i="38"/>
  <c r="M313" i="38"/>
  <c r="M312" i="38"/>
  <c r="M311" i="38"/>
  <c r="M310" i="38"/>
  <c r="M309" i="38"/>
  <c r="M308" i="38"/>
  <c r="M307" i="38"/>
  <c r="M306" i="38"/>
  <c r="M305" i="38"/>
  <c r="M304" i="38"/>
  <c r="M303" i="38"/>
  <c r="M302" i="38"/>
  <c r="M301" i="38"/>
  <c r="M300" i="38"/>
  <c r="M299" i="38"/>
  <c r="M298" i="38"/>
  <c r="M297" i="38"/>
  <c r="M296" i="38"/>
  <c r="M295" i="38"/>
  <c r="M294" i="38"/>
  <c r="M293" i="38"/>
  <c r="M292" i="38"/>
  <c r="M291" i="38"/>
  <c r="M290" i="38"/>
  <c r="M289" i="38"/>
  <c r="M288" i="38"/>
  <c r="M287" i="38"/>
  <c r="M286" i="38"/>
  <c r="M285" i="38"/>
  <c r="M284" i="38"/>
  <c r="M283" i="38"/>
  <c r="M282" i="38"/>
  <c r="M281" i="38"/>
  <c r="M280" i="38"/>
  <c r="M279" i="38"/>
  <c r="M278" i="38"/>
  <c r="M277" i="38"/>
  <c r="M276" i="38"/>
  <c r="M275" i="38"/>
  <c r="M274" i="38"/>
  <c r="M273" i="38"/>
  <c r="M272" i="38"/>
  <c r="M271" i="38"/>
  <c r="M270" i="38"/>
  <c r="M269" i="38"/>
  <c r="M268" i="38"/>
  <c r="M267" i="38"/>
  <c r="M266" i="38"/>
  <c r="M265" i="38"/>
  <c r="M264" i="38"/>
  <c r="M263" i="38"/>
  <c r="M262" i="38"/>
  <c r="M261" i="38"/>
  <c r="M260" i="38"/>
  <c r="M259" i="38"/>
  <c r="M258" i="38"/>
  <c r="M257" i="38"/>
  <c r="M256" i="38"/>
  <c r="M255" i="38"/>
  <c r="M254" i="38"/>
  <c r="M253" i="38"/>
  <c r="M252" i="38"/>
  <c r="M251" i="38"/>
  <c r="M250" i="38"/>
  <c r="M249" i="38"/>
  <c r="M248" i="38"/>
  <c r="M247" i="38"/>
  <c r="M246" i="38"/>
  <c r="M245" i="38"/>
  <c r="M244" i="38"/>
  <c r="M243" i="38"/>
  <c r="M242" i="38"/>
  <c r="M241" i="38"/>
  <c r="M240" i="38"/>
  <c r="M239" i="38"/>
  <c r="M238" i="38"/>
  <c r="M237" i="38"/>
  <c r="M236" i="38"/>
  <c r="M235" i="38"/>
  <c r="M234" i="38"/>
  <c r="M233" i="38"/>
  <c r="M232" i="38"/>
  <c r="M231" i="38"/>
  <c r="M230" i="38"/>
  <c r="M229" i="38"/>
  <c r="M228" i="38"/>
  <c r="M227" i="38"/>
  <c r="M226" i="38"/>
  <c r="M225" i="38"/>
  <c r="M224" i="38"/>
  <c r="M223" i="38"/>
  <c r="M222" i="38"/>
  <c r="M221" i="38"/>
  <c r="M220" i="38"/>
  <c r="M219" i="38"/>
  <c r="M218" i="38"/>
  <c r="M217" i="38"/>
  <c r="M216" i="38"/>
  <c r="M215" i="38"/>
  <c r="M214" i="38"/>
  <c r="M213" i="38"/>
  <c r="M212" i="38"/>
  <c r="M211" i="38"/>
  <c r="M210" i="38"/>
  <c r="M209" i="38"/>
  <c r="M208" i="38"/>
  <c r="M207" i="38"/>
  <c r="M206" i="38"/>
  <c r="M205" i="38"/>
  <c r="M204" i="38"/>
  <c r="M203" i="38"/>
  <c r="M202" i="38"/>
  <c r="M201" i="38"/>
  <c r="M200" i="38"/>
  <c r="M199" i="38"/>
  <c r="M198" i="38"/>
  <c r="M197" i="38"/>
  <c r="M196" i="38"/>
  <c r="M195" i="38"/>
  <c r="M194" i="38"/>
  <c r="M193" i="38"/>
  <c r="M192" i="38"/>
  <c r="M191" i="38"/>
  <c r="M190" i="38"/>
  <c r="M189" i="38"/>
  <c r="M188" i="38"/>
  <c r="M187" i="38"/>
  <c r="M186" i="38"/>
  <c r="M185" i="38"/>
  <c r="M184" i="38"/>
  <c r="M183" i="38"/>
  <c r="M182" i="38"/>
  <c r="M181" i="38"/>
  <c r="M180" i="38"/>
  <c r="M179" i="38"/>
  <c r="M178" i="38"/>
  <c r="M177" i="38"/>
  <c r="M176" i="38"/>
  <c r="M175" i="38"/>
  <c r="M174" i="38"/>
  <c r="M173" i="38"/>
  <c r="M172" i="38"/>
  <c r="M171" i="38"/>
  <c r="M170" i="38"/>
  <c r="M169" i="38"/>
  <c r="M168" i="38"/>
  <c r="M167" i="38"/>
  <c r="M166" i="38"/>
  <c r="M165" i="38"/>
  <c r="M164" i="38"/>
  <c r="M163" i="38"/>
  <c r="M162" i="38"/>
  <c r="M161" i="38"/>
  <c r="M160" i="38"/>
  <c r="M159" i="38"/>
  <c r="M158" i="38"/>
  <c r="M157" i="38"/>
  <c r="M156" i="38"/>
  <c r="M155" i="38"/>
  <c r="M154" i="38"/>
  <c r="M153" i="38"/>
  <c r="M152" i="38"/>
  <c r="M151" i="38"/>
  <c r="M150" i="38"/>
  <c r="M149" i="38"/>
  <c r="M148" i="38"/>
  <c r="M147" i="38"/>
  <c r="M146" i="38"/>
  <c r="M145" i="38"/>
  <c r="M144" i="38"/>
  <c r="M143" i="38"/>
  <c r="M142" i="38"/>
  <c r="M141" i="38"/>
  <c r="M140" i="38"/>
  <c r="M139" i="38"/>
  <c r="M138" i="38"/>
  <c r="M137" i="38"/>
  <c r="M136" i="38"/>
  <c r="M135" i="38"/>
  <c r="M134" i="38"/>
  <c r="M133" i="38"/>
  <c r="M132" i="38"/>
  <c r="M131" i="38"/>
  <c r="M130" i="38"/>
  <c r="M129" i="38"/>
  <c r="M128" i="38"/>
  <c r="M127" i="38"/>
  <c r="M126" i="38"/>
  <c r="M125" i="38"/>
  <c r="M124" i="38"/>
  <c r="M123" i="38"/>
  <c r="M122" i="38"/>
  <c r="M121" i="38"/>
  <c r="M120" i="38"/>
  <c r="M119" i="38"/>
  <c r="M118" i="38"/>
  <c r="M117" i="38"/>
  <c r="M116" i="38"/>
  <c r="M115" i="38"/>
  <c r="M114" i="38"/>
  <c r="M113" i="38"/>
  <c r="M112" i="38"/>
  <c r="M111" i="38"/>
  <c r="M110" i="38"/>
  <c r="M109" i="38"/>
  <c r="M108" i="38"/>
  <c r="M107" i="38"/>
  <c r="M106" i="38"/>
  <c r="M105" i="38"/>
  <c r="M104" i="38"/>
  <c r="M103" i="38"/>
  <c r="M102" i="38"/>
  <c r="M101" i="38"/>
  <c r="M100" i="38"/>
  <c r="M99" i="38"/>
  <c r="M98" i="38"/>
  <c r="M97" i="38"/>
  <c r="M96" i="38"/>
  <c r="M95" i="38"/>
  <c r="M94" i="38"/>
  <c r="M93" i="38"/>
  <c r="M92" i="38"/>
  <c r="M91" i="38"/>
  <c r="M90" i="38"/>
  <c r="M89" i="38"/>
  <c r="M88" i="38"/>
  <c r="M87" i="38"/>
  <c r="M86" i="38"/>
  <c r="M85" i="38"/>
  <c r="M84" i="38"/>
  <c r="M83" i="38"/>
  <c r="M82" i="38"/>
  <c r="M81" i="38"/>
  <c r="M80" i="38"/>
  <c r="M79" i="38"/>
  <c r="M78" i="38"/>
  <c r="M77" i="38"/>
  <c r="M76" i="38"/>
  <c r="M75" i="38"/>
  <c r="M74" i="38"/>
  <c r="M73" i="38"/>
  <c r="M72" i="38"/>
  <c r="M71" i="38"/>
  <c r="M70" i="38"/>
  <c r="M69" i="38"/>
  <c r="M68" i="38"/>
  <c r="M67" i="38"/>
  <c r="M66" i="38"/>
  <c r="M65" i="38"/>
  <c r="M64" i="38"/>
  <c r="M63" i="38"/>
  <c r="M62" i="38"/>
  <c r="M61" i="38"/>
  <c r="M60" i="38"/>
  <c r="M59" i="38"/>
  <c r="M58" i="38"/>
  <c r="M57" i="38"/>
  <c r="M56" i="38"/>
  <c r="M55" i="38"/>
  <c r="M54" i="38"/>
  <c r="M53" i="38"/>
  <c r="M52" i="38"/>
  <c r="M51" i="38"/>
  <c r="M50" i="38"/>
  <c r="M49" i="38"/>
  <c r="M48" i="38"/>
  <c r="M47" i="38"/>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L107" i="51" l="1"/>
  <c r="H107" i="47" l="1"/>
  <c r="J105" i="48" l="1"/>
  <c r="J104" i="48"/>
  <c r="J103" i="48"/>
  <c r="J102" i="48"/>
  <c r="J101" i="48"/>
  <c r="J100" i="48"/>
  <c r="J99" i="48"/>
  <c r="J100" i="51" s="1"/>
  <c r="J98" i="48"/>
  <c r="J99" i="51" s="1"/>
  <c r="J97" i="48"/>
  <c r="J98" i="51" s="1"/>
  <c r="J96" i="48"/>
  <c r="J95" i="48"/>
  <c r="J96" i="51" s="1"/>
  <c r="J94" i="48"/>
  <c r="J95" i="51" s="1"/>
  <c r="J93" i="48"/>
  <c r="J92" i="48"/>
  <c r="J91" i="48"/>
  <c r="J92" i="51" s="1"/>
  <c r="J90" i="48"/>
  <c r="J91" i="51" s="1"/>
  <c r="J89" i="48"/>
  <c r="J88" i="48"/>
  <c r="J87" i="48"/>
  <c r="J86" i="48"/>
  <c r="J87" i="51" s="1"/>
  <c r="J85" i="48"/>
  <c r="J86" i="51" s="1"/>
  <c r="J84" i="48"/>
  <c r="J85" i="51" s="1"/>
  <c r="J83" i="48"/>
  <c r="J84" i="51" s="1"/>
  <c r="J82" i="48"/>
  <c r="J83" i="51" s="1"/>
  <c r="J81" i="48"/>
  <c r="J80" i="48"/>
  <c r="J79" i="48"/>
  <c r="J78" i="48"/>
  <c r="J77" i="48"/>
  <c r="J76" i="48"/>
  <c r="J75" i="48"/>
  <c r="J74" i="48"/>
  <c r="J75" i="51" s="1"/>
  <c r="J73" i="48"/>
  <c r="J72" i="48"/>
  <c r="J73" i="51" s="1"/>
  <c r="J71" i="48"/>
  <c r="J72" i="51" s="1"/>
  <c r="J70" i="48"/>
  <c r="J71" i="51" s="1"/>
  <c r="J69" i="48"/>
  <c r="J68" i="48"/>
  <c r="J67" i="48"/>
  <c r="J68" i="51" s="1"/>
  <c r="J66" i="48"/>
  <c r="J67" i="51" s="1"/>
  <c r="J65" i="48"/>
  <c r="J64" i="48"/>
  <c r="J63" i="48"/>
  <c r="J64" i="51" s="1"/>
  <c r="J62" i="48"/>
  <c r="J63" i="51" s="1"/>
  <c r="J61" i="48"/>
  <c r="J62" i="51" s="1"/>
  <c r="J60" i="48"/>
  <c r="J61" i="51" s="1"/>
  <c r="J59" i="48"/>
  <c r="J60" i="51" s="1"/>
  <c r="J58" i="48"/>
  <c r="J59" i="51" s="1"/>
  <c r="J57" i="48"/>
  <c r="J56" i="48"/>
  <c r="J55" i="48"/>
  <c r="J54" i="48"/>
  <c r="J53" i="48"/>
  <c r="J54" i="51" s="1"/>
  <c r="J52" i="48"/>
  <c r="J51" i="48"/>
  <c r="J52" i="51" s="1"/>
  <c r="J50" i="48"/>
  <c r="J51" i="51" s="1"/>
  <c r="J49" i="48"/>
  <c r="J50" i="51" s="1"/>
  <c r="J48" i="48"/>
  <c r="J49" i="51" s="1"/>
  <c r="J47" i="48"/>
  <c r="J48" i="51" s="1"/>
  <c r="J46" i="48"/>
  <c r="J47" i="51" s="1"/>
  <c r="J45" i="48"/>
  <c r="J44" i="48"/>
  <c r="J43" i="48"/>
  <c r="J44" i="51" s="1"/>
  <c r="J42" i="48"/>
  <c r="J43" i="51" s="1"/>
  <c r="J41" i="48"/>
  <c r="J40" i="48"/>
  <c r="J39" i="48"/>
  <c r="J40" i="51" s="1"/>
  <c r="J38" i="48"/>
  <c r="J39" i="51" s="1"/>
  <c r="J37" i="48"/>
  <c r="J38" i="51" s="1"/>
  <c r="J36" i="48"/>
  <c r="J37" i="51" s="1"/>
  <c r="J35" i="48"/>
  <c r="J36" i="51" s="1"/>
  <c r="J34" i="48"/>
  <c r="J35" i="51" s="1"/>
  <c r="J33" i="48"/>
  <c r="J32" i="48"/>
  <c r="J31" i="48"/>
  <c r="J30" i="48"/>
  <c r="J29" i="48"/>
  <c r="J28" i="48"/>
  <c r="J27" i="48"/>
  <c r="J26" i="48"/>
  <c r="J27" i="51" s="1"/>
  <c r="J25" i="48"/>
  <c r="J26" i="51" s="1"/>
  <c r="J24" i="48"/>
  <c r="J25" i="51" s="1"/>
  <c r="J23" i="48"/>
  <c r="J24" i="51" s="1"/>
  <c r="J22" i="48"/>
  <c r="J23" i="51" s="1"/>
  <c r="J21" i="48"/>
  <c r="J20" i="48"/>
  <c r="J19" i="48"/>
  <c r="J20" i="51" s="1"/>
  <c r="J18" i="48"/>
  <c r="J19" i="51" s="1"/>
  <c r="J17" i="48"/>
  <c r="J16" i="48"/>
  <c r="J17" i="51" s="1"/>
  <c r="J15" i="48"/>
  <c r="J14" i="48"/>
  <c r="J15" i="51" s="1"/>
  <c r="J13" i="48"/>
  <c r="J14" i="51" s="1"/>
  <c r="J12" i="48"/>
  <c r="J11" i="48"/>
  <c r="J12" i="51" s="1"/>
  <c r="J10" i="48"/>
  <c r="J11" i="51" s="1"/>
  <c r="N11" i="51" s="1"/>
  <c r="J9" i="48"/>
  <c r="J8" i="48"/>
  <c r="J7" i="48"/>
  <c r="J8" i="51" s="1"/>
  <c r="N8" i="51" s="1"/>
  <c r="J7" i="51"/>
  <c r="N7" i="51" s="1"/>
  <c r="J18" i="51"/>
  <c r="J28" i="51"/>
  <c r="J29" i="51"/>
  <c r="J30" i="51"/>
  <c r="J42" i="51"/>
  <c r="J53" i="51"/>
  <c r="J65" i="51"/>
  <c r="J66" i="51"/>
  <c r="J77" i="51"/>
  <c r="J78" i="51"/>
  <c r="J88" i="51"/>
  <c r="J89" i="51"/>
  <c r="J90" i="51"/>
  <c r="J101" i="51"/>
  <c r="J102" i="51"/>
  <c r="J74" i="51"/>
  <c r="J5" i="48"/>
  <c r="F5"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6" i="43"/>
  <c r="K106" i="51"/>
  <c r="J106" i="51"/>
  <c r="I106" i="51"/>
  <c r="H106" i="51"/>
  <c r="F106" i="51"/>
  <c r="N106" i="51" s="1"/>
  <c r="E106" i="51"/>
  <c r="D106" i="51"/>
  <c r="C106" i="51"/>
  <c r="B106" i="51"/>
  <c r="K105" i="51"/>
  <c r="J105" i="51"/>
  <c r="I105" i="51"/>
  <c r="H105" i="51"/>
  <c r="F105" i="51"/>
  <c r="N105" i="51" s="1"/>
  <c r="E105" i="51"/>
  <c r="D105" i="51"/>
  <c r="C105" i="51"/>
  <c r="B105" i="51"/>
  <c r="K104" i="51"/>
  <c r="J104" i="51"/>
  <c r="I104" i="51"/>
  <c r="H104" i="51"/>
  <c r="F104" i="51"/>
  <c r="N104" i="51" s="1"/>
  <c r="E104" i="51"/>
  <c r="D104" i="51"/>
  <c r="C104" i="51"/>
  <c r="B104" i="51"/>
  <c r="K103" i="51"/>
  <c r="J103" i="51"/>
  <c r="I103" i="51"/>
  <c r="H103" i="51"/>
  <c r="F103" i="51"/>
  <c r="N103" i="51" s="1"/>
  <c r="E103" i="51"/>
  <c r="D103" i="51"/>
  <c r="C103" i="51"/>
  <c r="B103" i="51"/>
  <c r="K102" i="51"/>
  <c r="I102" i="51"/>
  <c r="H102" i="51"/>
  <c r="F102" i="51"/>
  <c r="N102" i="51" s="1"/>
  <c r="E102" i="51"/>
  <c r="D102" i="51"/>
  <c r="C102" i="51"/>
  <c r="B102" i="51"/>
  <c r="K101" i="51"/>
  <c r="I101" i="51"/>
  <c r="H101" i="51"/>
  <c r="F101" i="51"/>
  <c r="N101" i="51" s="1"/>
  <c r="E101" i="51"/>
  <c r="D101" i="51"/>
  <c r="C101" i="51"/>
  <c r="B101" i="51"/>
  <c r="K100" i="51"/>
  <c r="I100" i="51"/>
  <c r="H100" i="51"/>
  <c r="F100" i="51"/>
  <c r="N100" i="51" s="1"/>
  <c r="E100" i="51"/>
  <c r="D100" i="51"/>
  <c r="C100" i="51"/>
  <c r="B100" i="51"/>
  <c r="K99" i="51"/>
  <c r="I99" i="51"/>
  <c r="H99" i="51"/>
  <c r="F99" i="51"/>
  <c r="N99" i="51" s="1"/>
  <c r="E99" i="51"/>
  <c r="D99" i="51"/>
  <c r="C99" i="51"/>
  <c r="B99" i="51"/>
  <c r="K98" i="51"/>
  <c r="I98" i="51"/>
  <c r="H98" i="51"/>
  <c r="F98" i="51"/>
  <c r="N98" i="51" s="1"/>
  <c r="E98" i="51"/>
  <c r="D98" i="51"/>
  <c r="C98" i="51"/>
  <c r="B98" i="51"/>
  <c r="K97" i="51"/>
  <c r="J97" i="51"/>
  <c r="I97" i="51"/>
  <c r="H97" i="51"/>
  <c r="F97" i="51"/>
  <c r="N97" i="51" s="1"/>
  <c r="E97" i="51"/>
  <c r="D97" i="51"/>
  <c r="C97" i="51"/>
  <c r="B97" i="51"/>
  <c r="K96" i="51"/>
  <c r="I96" i="51"/>
  <c r="H96" i="51"/>
  <c r="F96" i="51"/>
  <c r="N96" i="51" s="1"/>
  <c r="E96" i="51"/>
  <c r="D96" i="51"/>
  <c r="C96" i="51"/>
  <c r="B96" i="51"/>
  <c r="K95" i="51"/>
  <c r="I95" i="51"/>
  <c r="H95" i="51"/>
  <c r="F95" i="51"/>
  <c r="N95" i="51" s="1"/>
  <c r="E95" i="51"/>
  <c r="D95" i="51"/>
  <c r="C95" i="51"/>
  <c r="B95" i="51"/>
  <c r="K94" i="51"/>
  <c r="J94" i="51"/>
  <c r="I94" i="51"/>
  <c r="H94" i="51"/>
  <c r="F94" i="51"/>
  <c r="N94" i="51" s="1"/>
  <c r="E94" i="51"/>
  <c r="D94" i="51"/>
  <c r="C94" i="51"/>
  <c r="B94" i="51"/>
  <c r="K93" i="51"/>
  <c r="J93" i="51"/>
  <c r="I93" i="51"/>
  <c r="H93" i="51"/>
  <c r="F93" i="51"/>
  <c r="N93" i="51" s="1"/>
  <c r="E93" i="51"/>
  <c r="D93" i="51"/>
  <c r="C93" i="51"/>
  <c r="B93" i="51"/>
  <c r="K92" i="51"/>
  <c r="I92" i="51"/>
  <c r="H92" i="51"/>
  <c r="F92" i="51"/>
  <c r="N92" i="51" s="1"/>
  <c r="E92" i="51"/>
  <c r="D92" i="51"/>
  <c r="C92" i="51"/>
  <c r="B92" i="51"/>
  <c r="K91" i="51"/>
  <c r="I91" i="51"/>
  <c r="H91" i="51"/>
  <c r="F91" i="51"/>
  <c r="N91" i="51" s="1"/>
  <c r="E91" i="51"/>
  <c r="D91" i="51"/>
  <c r="C91" i="51"/>
  <c r="B91" i="51"/>
  <c r="K90" i="51"/>
  <c r="I90" i="51"/>
  <c r="H90" i="51"/>
  <c r="F90" i="51"/>
  <c r="N90" i="51" s="1"/>
  <c r="E90" i="51"/>
  <c r="D90" i="51"/>
  <c r="C90" i="51"/>
  <c r="B90" i="51"/>
  <c r="K89" i="51"/>
  <c r="I89" i="51"/>
  <c r="H89" i="51"/>
  <c r="F89" i="51"/>
  <c r="N89" i="51" s="1"/>
  <c r="E89" i="51"/>
  <c r="D89" i="51"/>
  <c r="C89" i="51"/>
  <c r="B89" i="51"/>
  <c r="K88" i="51"/>
  <c r="I88" i="51"/>
  <c r="H88" i="51"/>
  <c r="F88" i="51"/>
  <c r="N88" i="51" s="1"/>
  <c r="E88" i="51"/>
  <c r="D88" i="51"/>
  <c r="C88" i="51"/>
  <c r="B88" i="51"/>
  <c r="K87" i="51"/>
  <c r="I87" i="51"/>
  <c r="H87" i="51"/>
  <c r="F87" i="51"/>
  <c r="N87" i="51" s="1"/>
  <c r="E87" i="51"/>
  <c r="D87" i="51"/>
  <c r="C87" i="51"/>
  <c r="B87" i="51"/>
  <c r="K86" i="51"/>
  <c r="I86" i="51"/>
  <c r="H86" i="51"/>
  <c r="F86" i="51"/>
  <c r="N86" i="51" s="1"/>
  <c r="E86" i="51"/>
  <c r="D86" i="51"/>
  <c r="C86" i="51"/>
  <c r="B86" i="51"/>
  <c r="K85" i="51"/>
  <c r="I85" i="51"/>
  <c r="H85" i="51"/>
  <c r="F85" i="51"/>
  <c r="N85" i="51" s="1"/>
  <c r="E85" i="51"/>
  <c r="D85" i="51"/>
  <c r="C85" i="51"/>
  <c r="B85" i="51"/>
  <c r="K84" i="51"/>
  <c r="I84" i="51"/>
  <c r="H84" i="51"/>
  <c r="F84" i="51"/>
  <c r="N84" i="51" s="1"/>
  <c r="E84" i="51"/>
  <c r="D84" i="51"/>
  <c r="C84" i="51"/>
  <c r="B84" i="51"/>
  <c r="K83" i="51"/>
  <c r="I83" i="51"/>
  <c r="H83" i="51"/>
  <c r="F83" i="51"/>
  <c r="N83" i="51" s="1"/>
  <c r="E83" i="51"/>
  <c r="D83" i="51"/>
  <c r="C83" i="51"/>
  <c r="B83" i="51"/>
  <c r="K82" i="51"/>
  <c r="J82" i="51"/>
  <c r="I82" i="51"/>
  <c r="H82" i="51"/>
  <c r="F82" i="51"/>
  <c r="N82" i="51" s="1"/>
  <c r="E82" i="51"/>
  <c r="D82" i="51"/>
  <c r="C82" i="51"/>
  <c r="B82" i="51"/>
  <c r="K81" i="51"/>
  <c r="J81" i="51"/>
  <c r="I81" i="51"/>
  <c r="H81" i="51"/>
  <c r="F81" i="51"/>
  <c r="N81" i="51" s="1"/>
  <c r="E81" i="51"/>
  <c r="D81" i="51"/>
  <c r="C81" i="51"/>
  <c r="B81" i="51"/>
  <c r="K80" i="51"/>
  <c r="J80" i="51"/>
  <c r="I80" i="51"/>
  <c r="H80" i="51"/>
  <c r="F80" i="51"/>
  <c r="N80" i="51" s="1"/>
  <c r="E80" i="51"/>
  <c r="D80" i="51"/>
  <c r="C80" i="51"/>
  <c r="B80" i="51"/>
  <c r="K79" i="51"/>
  <c r="J79" i="51"/>
  <c r="I79" i="51"/>
  <c r="H79" i="51"/>
  <c r="F79" i="51"/>
  <c r="N79" i="51" s="1"/>
  <c r="E79" i="51"/>
  <c r="D79" i="51"/>
  <c r="C79" i="51"/>
  <c r="B79" i="51"/>
  <c r="K78" i="51"/>
  <c r="I78" i="51"/>
  <c r="H78" i="51"/>
  <c r="F78" i="51"/>
  <c r="N78" i="51" s="1"/>
  <c r="E78" i="51"/>
  <c r="D78" i="51"/>
  <c r="C78" i="51"/>
  <c r="B78" i="51"/>
  <c r="K77" i="51"/>
  <c r="I77" i="51"/>
  <c r="H77" i="51"/>
  <c r="F77" i="51"/>
  <c r="N77" i="51" s="1"/>
  <c r="E77" i="51"/>
  <c r="D77" i="51"/>
  <c r="C77" i="51"/>
  <c r="B77" i="51"/>
  <c r="K76" i="51"/>
  <c r="J76" i="51"/>
  <c r="I76" i="51"/>
  <c r="H76" i="51"/>
  <c r="F76" i="51"/>
  <c r="N76" i="51" s="1"/>
  <c r="E76" i="51"/>
  <c r="D76" i="51"/>
  <c r="C76" i="51"/>
  <c r="B76" i="51"/>
  <c r="K75" i="51"/>
  <c r="I75" i="51"/>
  <c r="H75" i="51"/>
  <c r="F75" i="51"/>
  <c r="N75" i="51" s="1"/>
  <c r="E75" i="51"/>
  <c r="D75" i="51"/>
  <c r="C75" i="51"/>
  <c r="B75" i="51"/>
  <c r="K74" i="51"/>
  <c r="I74" i="51"/>
  <c r="H74" i="51"/>
  <c r="F74" i="51"/>
  <c r="N74" i="51" s="1"/>
  <c r="E74" i="51"/>
  <c r="D74" i="51"/>
  <c r="C74" i="51"/>
  <c r="B74" i="51"/>
  <c r="K73" i="51"/>
  <c r="I73" i="51"/>
  <c r="H73" i="51"/>
  <c r="F73" i="51"/>
  <c r="N73" i="51" s="1"/>
  <c r="E73" i="51"/>
  <c r="D73" i="51"/>
  <c r="C73" i="51"/>
  <c r="B73" i="51"/>
  <c r="K72" i="51"/>
  <c r="I72" i="51"/>
  <c r="H72" i="51"/>
  <c r="F72" i="51"/>
  <c r="N72" i="51" s="1"/>
  <c r="E72" i="51"/>
  <c r="D72" i="51"/>
  <c r="C72" i="51"/>
  <c r="B72" i="51"/>
  <c r="K71" i="51"/>
  <c r="I71" i="51"/>
  <c r="H71" i="51"/>
  <c r="F71" i="51"/>
  <c r="N71" i="51" s="1"/>
  <c r="E71" i="51"/>
  <c r="D71" i="51"/>
  <c r="C71" i="51"/>
  <c r="B71" i="51"/>
  <c r="K70" i="51"/>
  <c r="J70" i="51"/>
  <c r="I70" i="51"/>
  <c r="H70" i="51"/>
  <c r="F70" i="51"/>
  <c r="N70" i="51" s="1"/>
  <c r="E70" i="51"/>
  <c r="D70" i="51"/>
  <c r="C70" i="51"/>
  <c r="B70" i="51"/>
  <c r="K69" i="51"/>
  <c r="J69" i="51"/>
  <c r="I69" i="51"/>
  <c r="H69" i="51"/>
  <c r="F69" i="51"/>
  <c r="N69" i="51" s="1"/>
  <c r="E69" i="51"/>
  <c r="D69" i="51"/>
  <c r="C69" i="51"/>
  <c r="B69" i="51"/>
  <c r="K68" i="51"/>
  <c r="I68" i="51"/>
  <c r="H68" i="51"/>
  <c r="F68" i="51"/>
  <c r="N68" i="51" s="1"/>
  <c r="E68" i="51"/>
  <c r="D68" i="51"/>
  <c r="C68" i="51"/>
  <c r="B68" i="51"/>
  <c r="K67" i="51"/>
  <c r="I67" i="51"/>
  <c r="H67" i="51"/>
  <c r="F67" i="51"/>
  <c r="N67" i="51" s="1"/>
  <c r="E67" i="51"/>
  <c r="D67" i="51"/>
  <c r="C67" i="51"/>
  <c r="B67" i="51"/>
  <c r="K66" i="51"/>
  <c r="I66" i="51"/>
  <c r="H66" i="51"/>
  <c r="F66" i="51"/>
  <c r="N66" i="51" s="1"/>
  <c r="E66" i="51"/>
  <c r="D66" i="51"/>
  <c r="C66" i="51"/>
  <c r="B66" i="51"/>
  <c r="K65" i="51"/>
  <c r="I65" i="51"/>
  <c r="H65" i="51"/>
  <c r="F65" i="51"/>
  <c r="N65" i="51" s="1"/>
  <c r="E65" i="51"/>
  <c r="D65" i="51"/>
  <c r="C65" i="51"/>
  <c r="B65" i="51"/>
  <c r="K64" i="51"/>
  <c r="I64" i="51"/>
  <c r="H64" i="51"/>
  <c r="F64" i="51"/>
  <c r="N64" i="51" s="1"/>
  <c r="E64" i="51"/>
  <c r="D64" i="51"/>
  <c r="C64" i="51"/>
  <c r="B64" i="51"/>
  <c r="K63" i="51"/>
  <c r="I63" i="51"/>
  <c r="H63" i="51"/>
  <c r="F63" i="51"/>
  <c r="N63" i="51" s="1"/>
  <c r="E63" i="51"/>
  <c r="D63" i="51"/>
  <c r="C63" i="51"/>
  <c r="B63" i="51"/>
  <c r="K62" i="51"/>
  <c r="I62" i="51"/>
  <c r="H62" i="51"/>
  <c r="F62" i="51"/>
  <c r="N62" i="51" s="1"/>
  <c r="E62" i="51"/>
  <c r="D62" i="51"/>
  <c r="C62" i="51"/>
  <c r="B62" i="51"/>
  <c r="K61" i="51"/>
  <c r="I61" i="51"/>
  <c r="H61" i="51"/>
  <c r="F61" i="51"/>
  <c r="N61" i="51" s="1"/>
  <c r="E61" i="51"/>
  <c r="D61" i="51"/>
  <c r="C61" i="51"/>
  <c r="B61" i="51"/>
  <c r="K60" i="51"/>
  <c r="I60" i="51"/>
  <c r="H60" i="51"/>
  <c r="F60" i="51"/>
  <c r="N60" i="51" s="1"/>
  <c r="E60" i="51"/>
  <c r="D60" i="51"/>
  <c r="C60" i="51"/>
  <c r="B60" i="51"/>
  <c r="K59" i="51"/>
  <c r="I59" i="51"/>
  <c r="H59" i="51"/>
  <c r="F59" i="51"/>
  <c r="N59" i="51" s="1"/>
  <c r="E59" i="51"/>
  <c r="D59" i="51"/>
  <c r="C59" i="51"/>
  <c r="B59" i="51"/>
  <c r="K58" i="51"/>
  <c r="J58" i="51"/>
  <c r="I58" i="51"/>
  <c r="H58" i="51"/>
  <c r="F58" i="51"/>
  <c r="N58" i="51" s="1"/>
  <c r="E58" i="51"/>
  <c r="D58" i="51"/>
  <c r="C58" i="51"/>
  <c r="B58" i="51"/>
  <c r="K57" i="51"/>
  <c r="J57" i="51"/>
  <c r="I57" i="51"/>
  <c r="H57" i="51"/>
  <c r="F57" i="51"/>
  <c r="N57" i="51" s="1"/>
  <c r="E57" i="51"/>
  <c r="D57" i="51"/>
  <c r="C57" i="51"/>
  <c r="B57" i="51"/>
  <c r="K56" i="51"/>
  <c r="J56" i="51"/>
  <c r="I56" i="51"/>
  <c r="H56" i="51"/>
  <c r="F56" i="51"/>
  <c r="N56" i="51" s="1"/>
  <c r="E56" i="51"/>
  <c r="D56" i="51"/>
  <c r="C56" i="51"/>
  <c r="B56" i="51"/>
  <c r="K55" i="51"/>
  <c r="J55" i="51"/>
  <c r="I55" i="51"/>
  <c r="H55" i="51"/>
  <c r="F55" i="51"/>
  <c r="N55" i="51" s="1"/>
  <c r="E55" i="51"/>
  <c r="D55" i="51"/>
  <c r="C55" i="51"/>
  <c r="B55" i="51"/>
  <c r="K54" i="51"/>
  <c r="I54" i="51"/>
  <c r="H54" i="51"/>
  <c r="F54" i="51"/>
  <c r="N54" i="51" s="1"/>
  <c r="E54" i="51"/>
  <c r="D54" i="51"/>
  <c r="C54" i="51"/>
  <c r="B54" i="51"/>
  <c r="K53" i="51"/>
  <c r="I53" i="51"/>
  <c r="H53" i="51"/>
  <c r="F53" i="51"/>
  <c r="N53" i="51" s="1"/>
  <c r="E53" i="51"/>
  <c r="D53" i="51"/>
  <c r="C53" i="51"/>
  <c r="B53" i="51"/>
  <c r="K52" i="51"/>
  <c r="I52" i="51"/>
  <c r="H52" i="51"/>
  <c r="F52" i="51"/>
  <c r="N52" i="51" s="1"/>
  <c r="E52" i="51"/>
  <c r="D52" i="51"/>
  <c r="C52" i="51"/>
  <c r="B52" i="51"/>
  <c r="K51" i="51"/>
  <c r="I51" i="51"/>
  <c r="H51" i="51"/>
  <c r="F51" i="51"/>
  <c r="N51" i="51" s="1"/>
  <c r="E51" i="51"/>
  <c r="D51" i="51"/>
  <c r="C51" i="51"/>
  <c r="B51" i="51"/>
  <c r="K50" i="51"/>
  <c r="I50" i="51"/>
  <c r="H50" i="51"/>
  <c r="F50" i="51"/>
  <c r="N50" i="51" s="1"/>
  <c r="E50" i="51"/>
  <c r="D50" i="51"/>
  <c r="C50" i="51"/>
  <c r="B50" i="51"/>
  <c r="K49" i="51"/>
  <c r="I49" i="51"/>
  <c r="H49" i="51"/>
  <c r="F49" i="51"/>
  <c r="N49" i="51" s="1"/>
  <c r="E49" i="51"/>
  <c r="D49" i="51"/>
  <c r="C49" i="51"/>
  <c r="B49" i="51"/>
  <c r="K48" i="51"/>
  <c r="I48" i="51"/>
  <c r="H48" i="51"/>
  <c r="F48" i="51"/>
  <c r="N48" i="51" s="1"/>
  <c r="E48" i="51"/>
  <c r="D48" i="51"/>
  <c r="C48" i="51"/>
  <c r="B48" i="51"/>
  <c r="K47" i="51"/>
  <c r="I47" i="51"/>
  <c r="H47" i="51"/>
  <c r="F47" i="51"/>
  <c r="N47" i="51" s="1"/>
  <c r="E47" i="51"/>
  <c r="D47" i="51"/>
  <c r="C47" i="51"/>
  <c r="B47" i="51"/>
  <c r="K46" i="51"/>
  <c r="J46" i="51"/>
  <c r="I46" i="51"/>
  <c r="H46" i="51"/>
  <c r="F46" i="51"/>
  <c r="N46" i="51" s="1"/>
  <c r="E46" i="51"/>
  <c r="D46" i="51"/>
  <c r="C46" i="51"/>
  <c r="B46" i="51"/>
  <c r="K45" i="51"/>
  <c r="J45" i="51"/>
  <c r="I45" i="51"/>
  <c r="H45" i="51"/>
  <c r="F45" i="51"/>
  <c r="N45" i="51" s="1"/>
  <c r="E45" i="51"/>
  <c r="D45" i="51"/>
  <c r="C45" i="51"/>
  <c r="B45" i="51"/>
  <c r="K44" i="51"/>
  <c r="I44" i="51"/>
  <c r="H44" i="51"/>
  <c r="F44" i="51"/>
  <c r="N44" i="51" s="1"/>
  <c r="E44" i="51"/>
  <c r="D44" i="51"/>
  <c r="C44" i="51"/>
  <c r="B44" i="51"/>
  <c r="K43" i="51"/>
  <c r="I43" i="51"/>
  <c r="H43" i="51"/>
  <c r="F43" i="51"/>
  <c r="N43" i="51" s="1"/>
  <c r="E43" i="51"/>
  <c r="D43" i="51"/>
  <c r="C43" i="51"/>
  <c r="B43" i="51"/>
  <c r="K42" i="51"/>
  <c r="I42" i="51"/>
  <c r="H42" i="51"/>
  <c r="F42" i="51"/>
  <c r="N42" i="51" s="1"/>
  <c r="E42" i="51"/>
  <c r="D42" i="51"/>
  <c r="C42" i="51"/>
  <c r="B42" i="51"/>
  <c r="K41" i="51"/>
  <c r="J41" i="51"/>
  <c r="I41" i="51"/>
  <c r="H41" i="51"/>
  <c r="F41" i="51"/>
  <c r="N41" i="51" s="1"/>
  <c r="E41" i="51"/>
  <c r="D41" i="51"/>
  <c r="C41" i="51"/>
  <c r="B41" i="51"/>
  <c r="K40" i="51"/>
  <c r="I40" i="51"/>
  <c r="H40" i="51"/>
  <c r="F40" i="51"/>
  <c r="N40" i="51" s="1"/>
  <c r="E40" i="51"/>
  <c r="D40" i="51"/>
  <c r="C40" i="51"/>
  <c r="B40" i="51"/>
  <c r="K39" i="51"/>
  <c r="I39" i="51"/>
  <c r="H39" i="51"/>
  <c r="F39" i="51"/>
  <c r="N39" i="51" s="1"/>
  <c r="E39" i="51"/>
  <c r="D39" i="51"/>
  <c r="C39" i="51"/>
  <c r="B39" i="51"/>
  <c r="K38" i="51"/>
  <c r="I38" i="51"/>
  <c r="H38" i="51"/>
  <c r="F38" i="51"/>
  <c r="N38" i="51" s="1"/>
  <c r="E38" i="51"/>
  <c r="D38" i="51"/>
  <c r="C38" i="51"/>
  <c r="B38" i="51"/>
  <c r="K37" i="51"/>
  <c r="I37" i="51"/>
  <c r="H37" i="51"/>
  <c r="F37" i="51"/>
  <c r="N37" i="51" s="1"/>
  <c r="E37" i="51"/>
  <c r="D37" i="51"/>
  <c r="C37" i="51"/>
  <c r="B37" i="51"/>
  <c r="K36" i="51"/>
  <c r="I36" i="51"/>
  <c r="H36" i="51"/>
  <c r="F36" i="51"/>
  <c r="N36" i="51" s="1"/>
  <c r="E36" i="51"/>
  <c r="D36" i="51"/>
  <c r="C36" i="51"/>
  <c r="B36" i="51"/>
  <c r="K35" i="51"/>
  <c r="I35" i="51"/>
  <c r="H35" i="51"/>
  <c r="F35" i="51"/>
  <c r="N35" i="51" s="1"/>
  <c r="E35" i="51"/>
  <c r="D35" i="51"/>
  <c r="C35" i="51"/>
  <c r="B35" i="51"/>
  <c r="K34" i="51"/>
  <c r="J34" i="51"/>
  <c r="I34" i="51"/>
  <c r="H34" i="51"/>
  <c r="F34" i="51"/>
  <c r="N34" i="51" s="1"/>
  <c r="E34" i="51"/>
  <c r="D34" i="51"/>
  <c r="C34" i="51"/>
  <c r="B34" i="51"/>
  <c r="K33" i="51"/>
  <c r="J33" i="51"/>
  <c r="I33" i="51"/>
  <c r="H33" i="51"/>
  <c r="F33" i="51"/>
  <c r="N33" i="51" s="1"/>
  <c r="E33" i="51"/>
  <c r="D33" i="51"/>
  <c r="C33" i="51"/>
  <c r="B33" i="51"/>
  <c r="K32" i="51"/>
  <c r="J32" i="51"/>
  <c r="I32" i="51"/>
  <c r="H32" i="51"/>
  <c r="F32" i="51"/>
  <c r="N32" i="51" s="1"/>
  <c r="E32" i="51"/>
  <c r="D32" i="51"/>
  <c r="C32" i="51"/>
  <c r="B32" i="51"/>
  <c r="K31" i="51"/>
  <c r="J31" i="51"/>
  <c r="I31" i="51"/>
  <c r="H31" i="51"/>
  <c r="F31" i="51"/>
  <c r="N31" i="51" s="1"/>
  <c r="E31" i="51"/>
  <c r="D31" i="51"/>
  <c r="C31" i="51"/>
  <c r="B31" i="51"/>
  <c r="K30" i="51"/>
  <c r="I30" i="51"/>
  <c r="H30" i="51"/>
  <c r="F30" i="51"/>
  <c r="N30" i="51" s="1"/>
  <c r="E30" i="51"/>
  <c r="D30" i="51"/>
  <c r="C30" i="51"/>
  <c r="B30" i="51"/>
  <c r="K29" i="51"/>
  <c r="I29" i="51"/>
  <c r="H29" i="51"/>
  <c r="F29" i="51"/>
  <c r="N29" i="51" s="1"/>
  <c r="E29" i="51"/>
  <c r="D29" i="51"/>
  <c r="C29" i="51"/>
  <c r="B29" i="51"/>
  <c r="K28" i="51"/>
  <c r="I28" i="51"/>
  <c r="H28" i="51"/>
  <c r="F28" i="51"/>
  <c r="N28" i="51" s="1"/>
  <c r="E28" i="51"/>
  <c r="D28" i="51"/>
  <c r="C28" i="51"/>
  <c r="B28" i="51"/>
  <c r="K27" i="51"/>
  <c r="I27" i="51"/>
  <c r="H27" i="51"/>
  <c r="F27" i="51"/>
  <c r="N27" i="51" s="1"/>
  <c r="E27" i="51"/>
  <c r="D27" i="51"/>
  <c r="C27" i="51"/>
  <c r="B27" i="51"/>
  <c r="K26" i="51"/>
  <c r="I26" i="51"/>
  <c r="H26" i="51"/>
  <c r="F26" i="51"/>
  <c r="N26" i="51" s="1"/>
  <c r="E26" i="51"/>
  <c r="D26" i="51"/>
  <c r="C26" i="51"/>
  <c r="B26" i="51"/>
  <c r="K25" i="51"/>
  <c r="I25" i="51"/>
  <c r="H25" i="51"/>
  <c r="F25" i="51"/>
  <c r="N25" i="51" s="1"/>
  <c r="E25" i="51"/>
  <c r="D25" i="51"/>
  <c r="C25" i="51"/>
  <c r="B25" i="51"/>
  <c r="K24" i="51"/>
  <c r="I24" i="51"/>
  <c r="H24" i="51"/>
  <c r="F24" i="51"/>
  <c r="N24" i="51" s="1"/>
  <c r="E24" i="51"/>
  <c r="D24" i="51"/>
  <c r="C24" i="51"/>
  <c r="B24" i="51"/>
  <c r="K23" i="51"/>
  <c r="I23" i="51"/>
  <c r="H23" i="51"/>
  <c r="F23" i="51"/>
  <c r="N23" i="51" s="1"/>
  <c r="E23" i="51"/>
  <c r="D23" i="51"/>
  <c r="C23" i="51"/>
  <c r="B23" i="51"/>
  <c r="K22" i="51"/>
  <c r="J22" i="51"/>
  <c r="I22" i="51"/>
  <c r="H22" i="51"/>
  <c r="F22" i="51"/>
  <c r="N22" i="51" s="1"/>
  <c r="E22" i="51"/>
  <c r="D22" i="51"/>
  <c r="C22" i="51"/>
  <c r="B22" i="51"/>
  <c r="K21" i="51"/>
  <c r="J21" i="51"/>
  <c r="I21" i="51"/>
  <c r="H21" i="51"/>
  <c r="F21" i="51"/>
  <c r="N21" i="51" s="1"/>
  <c r="E21" i="51"/>
  <c r="D21" i="51"/>
  <c r="C21" i="51"/>
  <c r="B21" i="51"/>
  <c r="K20" i="51"/>
  <c r="I20" i="51"/>
  <c r="H20" i="51"/>
  <c r="F20" i="51"/>
  <c r="N20" i="51" s="1"/>
  <c r="E20" i="51"/>
  <c r="D20" i="51"/>
  <c r="C20" i="51"/>
  <c r="B20" i="51"/>
  <c r="K19" i="51"/>
  <c r="I19" i="51"/>
  <c r="H19" i="51"/>
  <c r="F19" i="51"/>
  <c r="N19" i="51" s="1"/>
  <c r="E19" i="51"/>
  <c r="D19" i="51"/>
  <c r="C19" i="51"/>
  <c r="B19" i="51"/>
  <c r="K18" i="51"/>
  <c r="I18" i="51"/>
  <c r="H18" i="51"/>
  <c r="F18" i="51"/>
  <c r="N18" i="51" s="1"/>
  <c r="E18" i="51"/>
  <c r="D18" i="51"/>
  <c r="C18" i="51"/>
  <c r="B18" i="51"/>
  <c r="K17" i="51"/>
  <c r="I17" i="51"/>
  <c r="H17" i="51"/>
  <c r="F17" i="51"/>
  <c r="N17" i="51" s="1"/>
  <c r="E17" i="51"/>
  <c r="D17" i="51"/>
  <c r="C17" i="51"/>
  <c r="B17" i="51"/>
  <c r="K16" i="51"/>
  <c r="J16" i="51"/>
  <c r="I16" i="51"/>
  <c r="H16" i="51"/>
  <c r="F16" i="51"/>
  <c r="N16" i="51" s="1"/>
  <c r="E16" i="51"/>
  <c r="D16" i="51"/>
  <c r="C16" i="51"/>
  <c r="B16" i="51"/>
  <c r="K15" i="51"/>
  <c r="I15" i="51"/>
  <c r="H15" i="51"/>
  <c r="F15" i="51"/>
  <c r="N15" i="51" s="1"/>
  <c r="E15" i="51"/>
  <c r="D15" i="51"/>
  <c r="C15" i="51"/>
  <c r="B15" i="51"/>
  <c r="K14" i="51"/>
  <c r="I14" i="51"/>
  <c r="H14" i="51"/>
  <c r="F14" i="51"/>
  <c r="N14" i="51" s="1"/>
  <c r="E14" i="51"/>
  <c r="D14" i="51"/>
  <c r="C14" i="51"/>
  <c r="B14" i="51"/>
  <c r="K13" i="51"/>
  <c r="J13" i="51"/>
  <c r="I13" i="51"/>
  <c r="H13" i="51"/>
  <c r="F13" i="51"/>
  <c r="N13" i="51" s="1"/>
  <c r="E13" i="51"/>
  <c r="D13" i="51"/>
  <c r="C13" i="51"/>
  <c r="B13" i="51"/>
  <c r="K12" i="51"/>
  <c r="I12" i="51"/>
  <c r="H12" i="51"/>
  <c r="F12" i="51"/>
  <c r="E12" i="51"/>
  <c r="D12" i="51"/>
  <c r="C12" i="51"/>
  <c r="B12" i="51"/>
  <c r="K11" i="51"/>
  <c r="I11" i="51"/>
  <c r="H11" i="51"/>
  <c r="F11" i="51"/>
  <c r="E11" i="51"/>
  <c r="D11" i="51"/>
  <c r="C11" i="51"/>
  <c r="B11" i="51"/>
  <c r="K10" i="51"/>
  <c r="J10" i="51"/>
  <c r="I10" i="51"/>
  <c r="H10" i="51"/>
  <c r="F10" i="51"/>
  <c r="E10" i="51"/>
  <c r="D10" i="51"/>
  <c r="C10" i="51"/>
  <c r="B10" i="51"/>
  <c r="K9" i="51"/>
  <c r="J9" i="51"/>
  <c r="I9" i="51"/>
  <c r="H9" i="51"/>
  <c r="F9" i="51"/>
  <c r="E9" i="51"/>
  <c r="D9" i="51"/>
  <c r="C9" i="51"/>
  <c r="B9" i="51"/>
  <c r="K8" i="51"/>
  <c r="K7" i="51"/>
  <c r="N10" i="51" l="1"/>
  <c r="N9" i="51"/>
  <c r="N12" i="51"/>
  <c r="O8" i="51"/>
  <c r="G23" i="20"/>
  <c r="O7" i="51"/>
  <c r="N5" i="38"/>
  <c r="J505" i="24"/>
  <c r="J504" i="24"/>
  <c r="J503" i="24"/>
  <c r="J502" i="24"/>
  <c r="J501" i="24"/>
  <c r="J500" i="24"/>
  <c r="J499" i="24"/>
  <c r="J498" i="24"/>
  <c r="J497" i="24"/>
  <c r="J496" i="24"/>
  <c r="J495" i="24"/>
  <c r="J494" i="24"/>
  <c r="J493" i="24"/>
  <c r="J492" i="24"/>
  <c r="J491" i="24"/>
  <c r="J490" i="24"/>
  <c r="J489" i="24"/>
  <c r="J488" i="24"/>
  <c r="J487" i="24"/>
  <c r="J486" i="24"/>
  <c r="J485" i="24"/>
  <c r="J484" i="24"/>
  <c r="J483" i="24"/>
  <c r="J482" i="24"/>
  <c r="J481" i="24"/>
  <c r="J480" i="24"/>
  <c r="J479" i="24"/>
  <c r="J478" i="24"/>
  <c r="J477" i="24"/>
  <c r="J476" i="24"/>
  <c r="J475" i="24"/>
  <c r="J474" i="24"/>
  <c r="J473" i="24"/>
  <c r="J472" i="24"/>
  <c r="J471" i="24"/>
  <c r="J470" i="24"/>
  <c r="J469" i="24"/>
  <c r="J468" i="24"/>
  <c r="J467" i="24"/>
  <c r="J466" i="24"/>
  <c r="J465" i="24"/>
  <c r="J464" i="24"/>
  <c r="J463" i="24"/>
  <c r="J462" i="24"/>
  <c r="J461" i="24"/>
  <c r="J460" i="24"/>
  <c r="J459" i="24"/>
  <c r="J458" i="24"/>
  <c r="J457" i="24"/>
  <c r="J456" i="24"/>
  <c r="J455" i="24"/>
  <c r="J454" i="24"/>
  <c r="J453" i="24"/>
  <c r="J452" i="24"/>
  <c r="J451" i="24"/>
  <c r="J450" i="24"/>
  <c r="J449" i="24"/>
  <c r="J448" i="24"/>
  <c r="J447" i="24"/>
  <c r="J446" i="24"/>
  <c r="J445" i="24"/>
  <c r="J444" i="24"/>
  <c r="J443" i="24"/>
  <c r="J442" i="24"/>
  <c r="J441" i="24"/>
  <c r="J440" i="24"/>
  <c r="J439" i="24"/>
  <c r="J438" i="24"/>
  <c r="J437" i="24"/>
  <c r="J436" i="24"/>
  <c r="J435" i="24"/>
  <c r="J434" i="24"/>
  <c r="J433" i="24"/>
  <c r="J432" i="24"/>
  <c r="J431" i="24"/>
  <c r="J430" i="24"/>
  <c r="J429" i="24"/>
  <c r="J428" i="24"/>
  <c r="J427" i="24"/>
  <c r="J426" i="24"/>
  <c r="J425" i="24"/>
  <c r="J424" i="24"/>
  <c r="J423" i="24"/>
  <c r="J422" i="24"/>
  <c r="J421" i="24"/>
  <c r="J420" i="24"/>
  <c r="J419" i="24"/>
  <c r="J418" i="24"/>
  <c r="J417" i="24"/>
  <c r="J416" i="24"/>
  <c r="J415" i="24"/>
  <c r="J414" i="24"/>
  <c r="J413" i="24"/>
  <c r="J412" i="24"/>
  <c r="J411" i="24"/>
  <c r="J410" i="24"/>
  <c r="J409" i="24"/>
  <c r="J408" i="24"/>
  <c r="J407" i="24"/>
  <c r="J406" i="24"/>
  <c r="J405" i="24"/>
  <c r="J404" i="24"/>
  <c r="J403" i="24"/>
  <c r="J402" i="24"/>
  <c r="J401" i="24"/>
  <c r="J400" i="24"/>
  <c r="J399" i="24"/>
  <c r="J398" i="24"/>
  <c r="J397" i="24"/>
  <c r="J396" i="24"/>
  <c r="J395" i="24"/>
  <c r="J394" i="24"/>
  <c r="J393" i="24"/>
  <c r="J392" i="24"/>
  <c r="J391" i="24"/>
  <c r="J390" i="24"/>
  <c r="J389" i="24"/>
  <c r="J388" i="24"/>
  <c r="J387" i="24"/>
  <c r="J386" i="24"/>
  <c r="J385" i="24"/>
  <c r="J384" i="24"/>
  <c r="J383" i="24"/>
  <c r="J382" i="24"/>
  <c r="J381" i="24"/>
  <c r="J380" i="24"/>
  <c r="J379" i="24"/>
  <c r="J378" i="24"/>
  <c r="J377" i="24"/>
  <c r="J376" i="24"/>
  <c r="J375" i="24"/>
  <c r="J374" i="24"/>
  <c r="J373" i="24"/>
  <c r="J372" i="24"/>
  <c r="J371" i="24"/>
  <c r="J370" i="24"/>
  <c r="J369" i="24"/>
  <c r="J368" i="24"/>
  <c r="J367" i="24"/>
  <c r="J366" i="24"/>
  <c r="J365" i="24"/>
  <c r="J364" i="24"/>
  <c r="J363" i="24"/>
  <c r="J362" i="24"/>
  <c r="J361" i="24"/>
  <c r="J360" i="24"/>
  <c r="J359" i="24"/>
  <c r="J358" i="24"/>
  <c r="J357" i="24"/>
  <c r="J356" i="24"/>
  <c r="J355" i="24"/>
  <c r="J354" i="24"/>
  <c r="J353" i="24"/>
  <c r="J352" i="24"/>
  <c r="J351" i="24"/>
  <c r="J350" i="24"/>
  <c r="J349" i="24"/>
  <c r="J348" i="24"/>
  <c r="J347" i="24"/>
  <c r="J346" i="24"/>
  <c r="J345" i="24"/>
  <c r="J344" i="24"/>
  <c r="J343" i="24"/>
  <c r="J342" i="24"/>
  <c r="J341" i="24"/>
  <c r="J340" i="24"/>
  <c r="J339" i="24"/>
  <c r="J338" i="24"/>
  <c r="J337" i="24"/>
  <c r="J336" i="24"/>
  <c r="J335" i="24"/>
  <c r="J334" i="24"/>
  <c r="J333" i="24"/>
  <c r="J332" i="24"/>
  <c r="J331" i="24"/>
  <c r="J330" i="24"/>
  <c r="J329" i="24"/>
  <c r="J328" i="24"/>
  <c r="J327" i="24"/>
  <c r="J326" i="24"/>
  <c r="J325" i="24"/>
  <c r="J324" i="24"/>
  <c r="J323" i="24"/>
  <c r="J322" i="24"/>
  <c r="J321" i="24"/>
  <c r="J320" i="24"/>
  <c r="J319" i="24"/>
  <c r="J318" i="24"/>
  <c r="J317" i="24"/>
  <c r="J316" i="24"/>
  <c r="J315" i="24"/>
  <c r="J314" i="24"/>
  <c r="J313" i="24"/>
  <c r="J312" i="24"/>
  <c r="J311" i="24"/>
  <c r="J310" i="24"/>
  <c r="J309" i="24"/>
  <c r="J308" i="24"/>
  <c r="J307" i="24"/>
  <c r="J306" i="24"/>
  <c r="J305" i="24"/>
  <c r="J304" i="24"/>
  <c r="J303" i="24"/>
  <c r="J302" i="24"/>
  <c r="J301" i="24"/>
  <c r="J300" i="24"/>
  <c r="J299" i="24"/>
  <c r="J298" i="24"/>
  <c r="J297" i="24"/>
  <c r="J296" i="24"/>
  <c r="J295" i="24"/>
  <c r="J294" i="24"/>
  <c r="J293" i="24"/>
  <c r="J292" i="24"/>
  <c r="J291" i="24"/>
  <c r="J290" i="24"/>
  <c r="J289" i="24"/>
  <c r="J288" i="24"/>
  <c r="J287" i="24"/>
  <c r="J286" i="24"/>
  <c r="J285" i="24"/>
  <c r="J284" i="24"/>
  <c r="J283" i="24"/>
  <c r="J282" i="24"/>
  <c r="J281" i="24"/>
  <c r="J280" i="24"/>
  <c r="J279" i="24"/>
  <c r="J278" i="24"/>
  <c r="J277" i="24"/>
  <c r="J276" i="24"/>
  <c r="J275" i="24"/>
  <c r="J274" i="24"/>
  <c r="J273" i="24"/>
  <c r="J272" i="24"/>
  <c r="J271" i="24"/>
  <c r="J270" i="24"/>
  <c r="J269" i="24"/>
  <c r="J268" i="24"/>
  <c r="J267" i="24"/>
  <c r="J266" i="24"/>
  <c r="J265" i="24"/>
  <c r="J264" i="24"/>
  <c r="J263" i="24"/>
  <c r="J262" i="24"/>
  <c r="J261" i="24"/>
  <c r="J260" i="24"/>
  <c r="J259" i="24"/>
  <c r="J258" i="24"/>
  <c r="J257" i="24"/>
  <c r="J256" i="24"/>
  <c r="J255" i="24"/>
  <c r="J254" i="24"/>
  <c r="J253" i="24"/>
  <c r="J252" i="24"/>
  <c r="J251" i="24"/>
  <c r="J250" i="24"/>
  <c r="J249" i="24"/>
  <c r="J248" i="24"/>
  <c r="J247" i="24"/>
  <c r="J246" i="24"/>
  <c r="J245" i="24"/>
  <c r="J244" i="24"/>
  <c r="J243" i="24"/>
  <c r="J242" i="24"/>
  <c r="J241" i="24"/>
  <c r="J240" i="24"/>
  <c r="J239" i="24"/>
  <c r="J238" i="24"/>
  <c r="J237" i="24"/>
  <c r="J236" i="24"/>
  <c r="J235" i="24"/>
  <c r="J234" i="24"/>
  <c r="J233" i="24"/>
  <c r="J232" i="24"/>
  <c r="J231" i="24"/>
  <c r="J230" i="24"/>
  <c r="J229" i="24"/>
  <c r="J228" i="24"/>
  <c r="J227" i="24"/>
  <c r="J226" i="24"/>
  <c r="J225" i="24"/>
  <c r="J224" i="24"/>
  <c r="J223" i="24"/>
  <c r="J222" i="24"/>
  <c r="J221" i="24"/>
  <c r="J220" i="24"/>
  <c r="J219" i="24"/>
  <c r="J218" i="24"/>
  <c r="J217" i="24"/>
  <c r="J216" i="24"/>
  <c r="J215" i="24"/>
  <c r="J214" i="24"/>
  <c r="J213" i="24"/>
  <c r="J212" i="24"/>
  <c r="J211" i="24"/>
  <c r="J210" i="24"/>
  <c r="J209" i="24"/>
  <c r="J208" i="24"/>
  <c r="J207" i="24"/>
  <c r="J206" i="24"/>
  <c r="J205" i="24"/>
  <c r="J204" i="24"/>
  <c r="J203" i="24"/>
  <c r="J202" i="24"/>
  <c r="J201" i="24"/>
  <c r="J200" i="24"/>
  <c r="J199" i="24"/>
  <c r="J198" i="24"/>
  <c r="J197" i="24"/>
  <c r="J196" i="24"/>
  <c r="J195" i="24"/>
  <c r="J194" i="24"/>
  <c r="J193" i="24"/>
  <c r="J192" i="24"/>
  <c r="J191" i="24"/>
  <c r="J190" i="24"/>
  <c r="J189" i="24"/>
  <c r="J188" i="24"/>
  <c r="J187" i="24"/>
  <c r="J186" i="24"/>
  <c r="J185" i="24"/>
  <c r="J184" i="24"/>
  <c r="J183" i="24"/>
  <c r="J182" i="24"/>
  <c r="J181" i="24"/>
  <c r="J180" i="24"/>
  <c r="J179" i="24"/>
  <c r="J178" i="24"/>
  <c r="J177" i="24"/>
  <c r="J176" i="24"/>
  <c r="J175" i="24"/>
  <c r="J174" i="24"/>
  <c r="J173" i="24"/>
  <c r="J172" i="24"/>
  <c r="J171" i="24"/>
  <c r="J170" i="24"/>
  <c r="J169" i="24"/>
  <c r="J168" i="24"/>
  <c r="J167" i="24"/>
  <c r="J166" i="24"/>
  <c r="J165" i="24"/>
  <c r="J164" i="24"/>
  <c r="J163" i="24"/>
  <c r="J162" i="24"/>
  <c r="J161" i="24"/>
  <c r="J160" i="24"/>
  <c r="J159" i="24"/>
  <c r="J158" i="24"/>
  <c r="J157" i="24"/>
  <c r="J156" i="24"/>
  <c r="J155" i="24"/>
  <c r="J154" i="24"/>
  <c r="J153" i="24"/>
  <c r="J152" i="24"/>
  <c r="J151" i="24"/>
  <c r="J150" i="24"/>
  <c r="J149" i="24"/>
  <c r="J148" i="24"/>
  <c r="J147" i="24"/>
  <c r="J146" i="24"/>
  <c r="J145" i="24"/>
  <c r="J144" i="24"/>
  <c r="J143" i="24"/>
  <c r="J142" i="24"/>
  <c r="J141" i="24"/>
  <c r="J140" i="24"/>
  <c r="J139" i="24"/>
  <c r="J138" i="24"/>
  <c r="J137" i="24"/>
  <c r="J136" i="24"/>
  <c r="J135" i="24"/>
  <c r="J134" i="24"/>
  <c r="J133" i="24"/>
  <c r="J132" i="24"/>
  <c r="J131" i="24"/>
  <c r="J130" i="24"/>
  <c r="J129" i="24"/>
  <c r="J128" i="24"/>
  <c r="J127" i="24"/>
  <c r="J126" i="24"/>
  <c r="J125" i="24"/>
  <c r="J124" i="24"/>
  <c r="J123" i="24"/>
  <c r="J122" i="24"/>
  <c r="J121" i="24"/>
  <c r="J120" i="24"/>
  <c r="J119" i="24"/>
  <c r="J118" i="24"/>
  <c r="J117" i="24"/>
  <c r="J116" i="24"/>
  <c r="J115" i="24"/>
  <c r="J114" i="24"/>
  <c r="J113" i="24"/>
  <c r="J112" i="24"/>
  <c r="J111" i="24"/>
  <c r="J110" i="24"/>
  <c r="J109" i="24"/>
  <c r="J108" i="24"/>
  <c r="J107" i="24"/>
  <c r="J106" i="24"/>
  <c r="J105" i="24"/>
  <c r="J104" i="24"/>
  <c r="J103" i="24"/>
  <c r="J102" i="24"/>
  <c r="J101" i="24"/>
  <c r="J100" i="24"/>
  <c r="J99" i="24"/>
  <c r="J98" i="24"/>
  <c r="J97" i="24"/>
  <c r="J96" i="24"/>
  <c r="J95" i="24"/>
  <c r="J94" i="24"/>
  <c r="J93" i="24"/>
  <c r="J92" i="24"/>
  <c r="J91" i="24"/>
  <c r="J90" i="24"/>
  <c r="J89" i="24"/>
  <c r="J88" i="24"/>
  <c r="J87" i="24"/>
  <c r="J86" i="24"/>
  <c r="J85" i="24"/>
  <c r="J84" i="24"/>
  <c r="J83" i="24"/>
  <c r="J82" i="24"/>
  <c r="J81" i="24"/>
  <c r="J80" i="24"/>
  <c r="J79" i="24"/>
  <c r="J78" i="24"/>
  <c r="J77" i="24"/>
  <c r="J76" i="24"/>
  <c r="J75" i="24"/>
  <c r="J74" i="24"/>
  <c r="J73" i="24"/>
  <c r="J72" i="24"/>
  <c r="J71" i="24"/>
  <c r="J70" i="24"/>
  <c r="J69" i="24"/>
  <c r="J68" i="24"/>
  <c r="J67" i="24"/>
  <c r="J66" i="24"/>
  <c r="J65" i="24"/>
  <c r="J64" i="24"/>
  <c r="J63" i="24"/>
  <c r="J62" i="24"/>
  <c r="J61" i="24"/>
  <c r="J60" i="24"/>
  <c r="J59" i="24"/>
  <c r="J58" i="24"/>
  <c r="J57" i="24"/>
  <c r="J56" i="24"/>
  <c r="J55" i="24"/>
  <c r="J54" i="24"/>
  <c r="J53" i="24"/>
  <c r="J52" i="24"/>
  <c r="J51" i="24"/>
  <c r="J50" i="24"/>
  <c r="J49" i="24"/>
  <c r="J48" i="24"/>
  <c r="J47" i="24"/>
  <c r="J46" i="24"/>
  <c r="J45" i="24"/>
  <c r="J44" i="24"/>
  <c r="J43" i="24"/>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G22" i="20" s="1"/>
  <c r="J6" i="24"/>
  <c r="J7" i="24"/>
  <c r="G21" i="20" l="1"/>
  <c r="D16" i="20" s="1"/>
  <c r="H8" i="38"/>
  <c r="I8" i="38"/>
  <c r="O106" i="51" l="1"/>
  <c r="O105" i="51"/>
  <c r="O104" i="51"/>
  <c r="O103" i="51"/>
  <c r="O102" i="51"/>
  <c r="O101" i="51"/>
  <c r="O100" i="51"/>
  <c r="O96" i="51"/>
  <c r="O95" i="51"/>
  <c r="O92" i="51"/>
  <c r="O91" i="51"/>
  <c r="O89" i="51"/>
  <c r="O87" i="51"/>
  <c r="O85" i="51"/>
  <c r="O83" i="51"/>
  <c r="O79" i="51"/>
  <c r="O77" i="51"/>
  <c r="O76" i="51"/>
  <c r="O75" i="51"/>
  <c r="O74" i="51"/>
  <c r="O72" i="51"/>
  <c r="O71" i="51"/>
  <c r="O70" i="51"/>
  <c r="O68" i="51"/>
  <c r="O66" i="51"/>
  <c r="O65" i="51"/>
  <c r="O64" i="51"/>
  <c r="O62" i="51"/>
  <c r="O60" i="51"/>
  <c r="O59" i="51"/>
  <c r="O58" i="51"/>
  <c r="O57" i="51"/>
  <c r="O55" i="51"/>
  <c r="O54" i="51"/>
  <c r="O53" i="51"/>
  <c r="O51" i="51"/>
  <c r="O49" i="51"/>
  <c r="O47" i="51"/>
  <c r="O45" i="51"/>
  <c r="O43" i="51"/>
  <c r="O41" i="51"/>
  <c r="O40" i="51"/>
  <c r="O37" i="51"/>
  <c r="O36" i="51"/>
  <c r="O35" i="51"/>
  <c r="O34" i="51"/>
  <c r="O32" i="51"/>
  <c r="O30" i="51"/>
  <c r="O29" i="51"/>
  <c r="O28" i="51"/>
  <c r="O26" i="51"/>
  <c r="O24" i="51"/>
  <c r="O23" i="51"/>
  <c r="O20" i="51"/>
  <c r="O19" i="51"/>
  <c r="O17" i="51"/>
  <c r="O15" i="51"/>
  <c r="O13" i="51"/>
  <c r="O11" i="51"/>
  <c r="H6" i="47"/>
  <c r="D31" i="21" s="1"/>
  <c r="E31" i="21" s="1"/>
  <c r="G31" i="21" s="1"/>
  <c r="C46" i="21" s="1"/>
  <c r="G106" i="47"/>
  <c r="E106" i="47"/>
  <c r="D106" i="47"/>
  <c r="C106" i="47"/>
  <c r="B106" i="47"/>
  <c r="G105" i="47"/>
  <c r="E105" i="47"/>
  <c r="D105" i="47"/>
  <c r="C105" i="47"/>
  <c r="B105" i="47"/>
  <c r="G104" i="47"/>
  <c r="E104" i="47"/>
  <c r="D104" i="47"/>
  <c r="C104" i="47"/>
  <c r="B104" i="47"/>
  <c r="G103" i="47"/>
  <c r="E103" i="47"/>
  <c r="D103" i="47"/>
  <c r="C103" i="47"/>
  <c r="B103" i="47"/>
  <c r="G102" i="47"/>
  <c r="E102" i="47"/>
  <c r="D102" i="47"/>
  <c r="C102" i="47"/>
  <c r="B102" i="47"/>
  <c r="G101" i="47"/>
  <c r="E101" i="47"/>
  <c r="D101" i="47"/>
  <c r="C101" i="47"/>
  <c r="B101" i="47"/>
  <c r="G100" i="47"/>
  <c r="E100" i="47"/>
  <c r="D100" i="47"/>
  <c r="C100" i="47"/>
  <c r="B100" i="47"/>
  <c r="G99" i="47"/>
  <c r="E99" i="47"/>
  <c r="D99" i="47"/>
  <c r="C99" i="47"/>
  <c r="B99" i="47"/>
  <c r="G98" i="47"/>
  <c r="E98" i="47"/>
  <c r="D98" i="47"/>
  <c r="C98" i="47"/>
  <c r="B98" i="47"/>
  <c r="G97" i="47"/>
  <c r="E97" i="47"/>
  <c r="D97" i="47"/>
  <c r="C97" i="47"/>
  <c r="B97" i="47"/>
  <c r="G96" i="47"/>
  <c r="E96" i="47"/>
  <c r="D96" i="47"/>
  <c r="C96" i="47"/>
  <c r="B96" i="47"/>
  <c r="G95" i="47"/>
  <c r="E95" i="47"/>
  <c r="D95" i="47"/>
  <c r="C95" i="47"/>
  <c r="B95" i="47"/>
  <c r="G94" i="47"/>
  <c r="E94" i="47"/>
  <c r="D94" i="47"/>
  <c r="C94" i="47"/>
  <c r="B94" i="47"/>
  <c r="G93" i="47"/>
  <c r="E93" i="47"/>
  <c r="D93" i="47"/>
  <c r="C93" i="47"/>
  <c r="B93" i="47"/>
  <c r="G92" i="47"/>
  <c r="E92" i="47"/>
  <c r="D92" i="47"/>
  <c r="C92" i="47"/>
  <c r="B92" i="47"/>
  <c r="G91" i="47"/>
  <c r="E91" i="47"/>
  <c r="D91" i="47"/>
  <c r="C91" i="47"/>
  <c r="B91" i="47"/>
  <c r="G90" i="47"/>
  <c r="E90" i="47"/>
  <c r="D90" i="47"/>
  <c r="C90" i="47"/>
  <c r="B90" i="47"/>
  <c r="G89" i="47"/>
  <c r="E89" i="47"/>
  <c r="D89" i="47"/>
  <c r="F89" i="47" s="1"/>
  <c r="J89" i="47" s="1"/>
  <c r="C89" i="47"/>
  <c r="B89" i="47"/>
  <c r="G88" i="47"/>
  <c r="E88" i="47"/>
  <c r="D88" i="47"/>
  <c r="C88" i="47"/>
  <c r="B88" i="47"/>
  <c r="G87" i="47"/>
  <c r="E87" i="47"/>
  <c r="D87" i="47"/>
  <c r="C87" i="47"/>
  <c r="B87" i="47"/>
  <c r="G86" i="47"/>
  <c r="E86" i="47"/>
  <c r="D86" i="47"/>
  <c r="C86" i="47"/>
  <c r="B86" i="47"/>
  <c r="G85" i="47"/>
  <c r="E85" i="47"/>
  <c r="D85" i="47"/>
  <c r="F85" i="47" s="1"/>
  <c r="J85" i="47" s="1"/>
  <c r="C85" i="47"/>
  <c r="B85" i="47"/>
  <c r="G84" i="47"/>
  <c r="E84" i="47"/>
  <c r="D84" i="47"/>
  <c r="C84" i="47"/>
  <c r="B84" i="47"/>
  <c r="G83" i="47"/>
  <c r="E83" i="47"/>
  <c r="D83" i="47"/>
  <c r="C83" i="47"/>
  <c r="B83" i="47"/>
  <c r="G82" i="47"/>
  <c r="E82" i="47"/>
  <c r="D82" i="47"/>
  <c r="C82" i="47"/>
  <c r="B82" i="47"/>
  <c r="G81" i="47"/>
  <c r="E81" i="47"/>
  <c r="D81" i="47"/>
  <c r="C81" i="47"/>
  <c r="B81" i="47"/>
  <c r="G80" i="47"/>
  <c r="E80" i="47"/>
  <c r="D80" i="47"/>
  <c r="C80" i="47"/>
  <c r="B80" i="47"/>
  <c r="G79" i="47"/>
  <c r="E79" i="47"/>
  <c r="D79" i="47"/>
  <c r="C79" i="47"/>
  <c r="B79" i="47"/>
  <c r="G78" i="47"/>
  <c r="E78" i="47"/>
  <c r="D78" i="47"/>
  <c r="C78" i="47"/>
  <c r="B78" i="47"/>
  <c r="G77" i="47"/>
  <c r="E77" i="47"/>
  <c r="D77" i="47"/>
  <c r="C77" i="47"/>
  <c r="B77" i="47"/>
  <c r="G76" i="47"/>
  <c r="E76" i="47"/>
  <c r="D76" i="47"/>
  <c r="C76" i="47"/>
  <c r="B76" i="47"/>
  <c r="G75" i="47"/>
  <c r="E75" i="47"/>
  <c r="D75" i="47"/>
  <c r="C75" i="47"/>
  <c r="B75" i="47"/>
  <c r="G74" i="47"/>
  <c r="E74" i="47"/>
  <c r="D74" i="47"/>
  <c r="C74" i="47"/>
  <c r="B74" i="47"/>
  <c r="G73" i="47"/>
  <c r="E73" i="47"/>
  <c r="D73" i="47"/>
  <c r="C73" i="47"/>
  <c r="B73" i="47"/>
  <c r="G72" i="47"/>
  <c r="E72" i="47"/>
  <c r="D72" i="47"/>
  <c r="C72" i="47"/>
  <c r="B72" i="47"/>
  <c r="G71" i="47"/>
  <c r="E71" i="47"/>
  <c r="D71" i="47"/>
  <c r="C71" i="47"/>
  <c r="B71" i="47"/>
  <c r="G70" i="47"/>
  <c r="E70" i="47"/>
  <c r="D70" i="47"/>
  <c r="C70" i="47"/>
  <c r="B70" i="47"/>
  <c r="G69" i="47"/>
  <c r="E69" i="47"/>
  <c r="D69" i="47"/>
  <c r="C69" i="47"/>
  <c r="B69" i="47"/>
  <c r="G68" i="47"/>
  <c r="E68" i="47"/>
  <c r="D68" i="47"/>
  <c r="C68" i="47"/>
  <c r="B68" i="47"/>
  <c r="G67" i="47"/>
  <c r="E67" i="47"/>
  <c r="D67" i="47"/>
  <c r="C67" i="47"/>
  <c r="B67" i="47"/>
  <c r="G66" i="47"/>
  <c r="E66" i="47"/>
  <c r="D66" i="47"/>
  <c r="C66" i="47"/>
  <c r="B66" i="47"/>
  <c r="G65" i="47"/>
  <c r="E65" i="47"/>
  <c r="D65" i="47"/>
  <c r="C65" i="47"/>
  <c r="B65" i="47"/>
  <c r="G64" i="47"/>
  <c r="E64" i="47"/>
  <c r="D64" i="47"/>
  <c r="C64" i="47"/>
  <c r="B64" i="47"/>
  <c r="G63" i="47"/>
  <c r="E63" i="47"/>
  <c r="D63" i="47"/>
  <c r="C63" i="47"/>
  <c r="B63" i="47"/>
  <c r="G62" i="47"/>
  <c r="E62" i="47"/>
  <c r="D62" i="47"/>
  <c r="C62" i="47"/>
  <c r="B62" i="47"/>
  <c r="G61" i="47"/>
  <c r="E61" i="47"/>
  <c r="D61" i="47"/>
  <c r="C61" i="47"/>
  <c r="F61" i="47" s="1"/>
  <c r="J61" i="47" s="1"/>
  <c r="B61" i="47"/>
  <c r="G60" i="47"/>
  <c r="E60" i="47"/>
  <c r="D60" i="47"/>
  <c r="C60" i="47"/>
  <c r="B60" i="47"/>
  <c r="G59" i="47"/>
  <c r="E59" i="47"/>
  <c r="D59" i="47"/>
  <c r="C59" i="47"/>
  <c r="B59" i="47"/>
  <c r="G58" i="47"/>
  <c r="E58" i="47"/>
  <c r="D58" i="47"/>
  <c r="C58" i="47"/>
  <c r="B58" i="47"/>
  <c r="G57" i="47"/>
  <c r="E57" i="47"/>
  <c r="D57" i="47"/>
  <c r="C57" i="47"/>
  <c r="B57" i="47"/>
  <c r="G56" i="47"/>
  <c r="E56" i="47"/>
  <c r="D56" i="47"/>
  <c r="C56" i="47"/>
  <c r="B56" i="47"/>
  <c r="G55" i="47"/>
  <c r="E55" i="47"/>
  <c r="D55" i="47"/>
  <c r="C55" i="47"/>
  <c r="B55" i="47"/>
  <c r="G54" i="47"/>
  <c r="E54" i="47"/>
  <c r="D54" i="47"/>
  <c r="C54" i="47"/>
  <c r="B54" i="47"/>
  <c r="G53" i="47"/>
  <c r="E53" i="47"/>
  <c r="D53" i="47"/>
  <c r="C53" i="47"/>
  <c r="B53" i="47"/>
  <c r="G52" i="47"/>
  <c r="E52" i="47"/>
  <c r="D52" i="47"/>
  <c r="C52" i="47"/>
  <c r="B52" i="47"/>
  <c r="G51" i="47"/>
  <c r="E51" i="47"/>
  <c r="D51" i="47"/>
  <c r="C51" i="47"/>
  <c r="B51" i="47"/>
  <c r="G50" i="47"/>
  <c r="E50" i="47"/>
  <c r="D50" i="47"/>
  <c r="C50" i="47"/>
  <c r="B50" i="47"/>
  <c r="G49" i="47"/>
  <c r="E49" i="47"/>
  <c r="D49" i="47"/>
  <c r="C49" i="47"/>
  <c r="B49" i="47"/>
  <c r="G48" i="47"/>
  <c r="E48" i="47"/>
  <c r="D48" i="47"/>
  <c r="C48" i="47"/>
  <c r="B48" i="47"/>
  <c r="G47" i="47"/>
  <c r="E47" i="47"/>
  <c r="D47" i="47"/>
  <c r="C47" i="47"/>
  <c r="B47" i="47"/>
  <c r="G46" i="47"/>
  <c r="E46" i="47"/>
  <c r="D46" i="47"/>
  <c r="C46" i="47"/>
  <c r="B46" i="47"/>
  <c r="G45" i="47"/>
  <c r="E45" i="47"/>
  <c r="D45" i="47"/>
  <c r="C45" i="47"/>
  <c r="B45" i="47"/>
  <c r="G44" i="47"/>
  <c r="E44" i="47"/>
  <c r="D44" i="47"/>
  <c r="C44" i="47"/>
  <c r="B44" i="47"/>
  <c r="G43" i="47"/>
  <c r="E43" i="47"/>
  <c r="D43" i="47"/>
  <c r="C43" i="47"/>
  <c r="B43" i="47"/>
  <c r="G42" i="47"/>
  <c r="E42" i="47"/>
  <c r="D42" i="47"/>
  <c r="C42" i="47"/>
  <c r="B42" i="47"/>
  <c r="G41" i="47"/>
  <c r="E41" i="47"/>
  <c r="D41" i="47"/>
  <c r="C41" i="47"/>
  <c r="B41" i="47"/>
  <c r="G40" i="47"/>
  <c r="E40" i="47"/>
  <c r="D40" i="47"/>
  <c r="C40" i="47"/>
  <c r="B40" i="47"/>
  <c r="G39" i="47"/>
  <c r="E39" i="47"/>
  <c r="D39" i="47"/>
  <c r="C39" i="47"/>
  <c r="B39" i="47"/>
  <c r="G38" i="47"/>
  <c r="E38" i="47"/>
  <c r="D38" i="47"/>
  <c r="C38" i="47"/>
  <c r="B38" i="47"/>
  <c r="G37" i="47"/>
  <c r="E37" i="47"/>
  <c r="D37" i="47"/>
  <c r="C37" i="47"/>
  <c r="B37" i="47"/>
  <c r="G36" i="47"/>
  <c r="E36" i="47"/>
  <c r="D36" i="47"/>
  <c r="C36" i="47"/>
  <c r="B36" i="47"/>
  <c r="G35" i="47"/>
  <c r="E35" i="47"/>
  <c r="D35" i="47"/>
  <c r="C35" i="47"/>
  <c r="B35" i="47"/>
  <c r="G34" i="47"/>
  <c r="E34" i="47"/>
  <c r="D34" i="47"/>
  <c r="C34" i="47"/>
  <c r="B34" i="47"/>
  <c r="G33" i="47"/>
  <c r="E33" i="47"/>
  <c r="D33" i="47"/>
  <c r="C33" i="47"/>
  <c r="B33" i="47"/>
  <c r="G32" i="47"/>
  <c r="E32" i="47"/>
  <c r="D32" i="47"/>
  <c r="C32" i="47"/>
  <c r="B32" i="47"/>
  <c r="G31" i="47"/>
  <c r="E31" i="47"/>
  <c r="D31" i="47"/>
  <c r="C31" i="47"/>
  <c r="B31" i="47"/>
  <c r="G30" i="47"/>
  <c r="E30" i="47"/>
  <c r="D30" i="47"/>
  <c r="C30" i="47"/>
  <c r="B30" i="47"/>
  <c r="G29" i="47"/>
  <c r="E29" i="47"/>
  <c r="D29" i="47"/>
  <c r="C29" i="47"/>
  <c r="B29" i="47"/>
  <c r="G28" i="47"/>
  <c r="E28" i="47"/>
  <c r="D28" i="47"/>
  <c r="C28" i="47"/>
  <c r="B28" i="47"/>
  <c r="G27" i="47"/>
  <c r="E27" i="47"/>
  <c r="D27" i="47"/>
  <c r="C27" i="47"/>
  <c r="B27" i="47"/>
  <c r="G26" i="47"/>
  <c r="E26" i="47"/>
  <c r="D26" i="47"/>
  <c r="C26" i="47"/>
  <c r="B26" i="47"/>
  <c r="G25" i="47"/>
  <c r="E25" i="47"/>
  <c r="D25" i="47"/>
  <c r="C25" i="47"/>
  <c r="B25" i="47"/>
  <c r="G24" i="47"/>
  <c r="E24" i="47"/>
  <c r="D24" i="47"/>
  <c r="C24" i="47"/>
  <c r="B24" i="47"/>
  <c r="G23" i="47"/>
  <c r="E23" i="47"/>
  <c r="D23" i="47"/>
  <c r="C23" i="47"/>
  <c r="B23" i="47"/>
  <c r="G22" i="47"/>
  <c r="E22" i="47"/>
  <c r="D22" i="47"/>
  <c r="C22" i="47"/>
  <c r="B22" i="47"/>
  <c r="G21" i="47"/>
  <c r="E21" i="47"/>
  <c r="D21" i="47"/>
  <c r="C21" i="47"/>
  <c r="B21" i="47"/>
  <c r="G20" i="47"/>
  <c r="E20" i="47"/>
  <c r="D20" i="47"/>
  <c r="C20" i="47"/>
  <c r="B20" i="47"/>
  <c r="G19" i="47"/>
  <c r="E19" i="47"/>
  <c r="D19" i="47"/>
  <c r="C19" i="47"/>
  <c r="B19" i="47"/>
  <c r="G18" i="47"/>
  <c r="E18" i="47"/>
  <c r="D18" i="47"/>
  <c r="C18" i="47"/>
  <c r="B18" i="47"/>
  <c r="G17" i="47"/>
  <c r="E17" i="47"/>
  <c r="D17" i="47"/>
  <c r="C17" i="47"/>
  <c r="B17" i="47"/>
  <c r="G16" i="47"/>
  <c r="E16" i="47"/>
  <c r="D16" i="47"/>
  <c r="C16" i="47"/>
  <c r="B16" i="47"/>
  <c r="G15" i="47"/>
  <c r="E15" i="47"/>
  <c r="D15" i="47"/>
  <c r="C15" i="47"/>
  <c r="B15" i="47"/>
  <c r="G14" i="47"/>
  <c r="E14" i="47"/>
  <c r="D14" i="47"/>
  <c r="C14" i="47"/>
  <c r="B14" i="47"/>
  <c r="G13" i="47"/>
  <c r="E13" i="47"/>
  <c r="D13" i="47"/>
  <c r="C13" i="47"/>
  <c r="B13" i="47"/>
  <c r="G12" i="47"/>
  <c r="E12" i="47"/>
  <c r="D12" i="47"/>
  <c r="C12" i="47"/>
  <c r="B12" i="47"/>
  <c r="G11" i="47"/>
  <c r="E11" i="47"/>
  <c r="D11" i="47"/>
  <c r="C11" i="47"/>
  <c r="B11" i="47"/>
  <c r="G10" i="47"/>
  <c r="E10" i="47"/>
  <c r="D10" i="47"/>
  <c r="C10" i="47"/>
  <c r="B10" i="47"/>
  <c r="G9" i="47"/>
  <c r="E9" i="47"/>
  <c r="D9" i="47"/>
  <c r="C9" i="47"/>
  <c r="B9" i="47"/>
  <c r="G8" i="47"/>
  <c r="E8" i="47"/>
  <c r="D8" i="47"/>
  <c r="C8" i="47"/>
  <c r="B8" i="47"/>
  <c r="G7" i="47"/>
  <c r="F76" i="47" l="1"/>
  <c r="J76" i="47" s="1"/>
  <c r="F72" i="47"/>
  <c r="J72" i="47" s="1"/>
  <c r="F75" i="47"/>
  <c r="J75" i="47" s="1"/>
  <c r="F80" i="47"/>
  <c r="J80" i="47" s="1"/>
  <c r="F87" i="47"/>
  <c r="J87" i="47" s="1"/>
  <c r="F73" i="47"/>
  <c r="J73" i="47" s="1"/>
  <c r="F84" i="47"/>
  <c r="J84" i="47" s="1"/>
  <c r="F70" i="47"/>
  <c r="J70" i="47" s="1"/>
  <c r="F44" i="47"/>
  <c r="J44" i="47" s="1"/>
  <c r="F46" i="47"/>
  <c r="J46" i="47" s="1"/>
  <c r="F15" i="47"/>
  <c r="J15" i="47" s="1"/>
  <c r="F40" i="47"/>
  <c r="J40" i="47" s="1"/>
  <c r="F48" i="47"/>
  <c r="J48" i="47" s="1"/>
  <c r="F55" i="47"/>
  <c r="J55" i="47" s="1"/>
  <c r="F21" i="47"/>
  <c r="J21" i="47" s="1"/>
  <c r="F25" i="47"/>
  <c r="J25" i="47" s="1"/>
  <c r="F49" i="47"/>
  <c r="J49" i="47" s="1"/>
  <c r="F65" i="47"/>
  <c r="J65" i="47" s="1"/>
  <c r="F69" i="47"/>
  <c r="J69" i="47" s="1"/>
  <c r="F18" i="47"/>
  <c r="J18" i="47" s="1"/>
  <c r="F19" i="47"/>
  <c r="J19" i="47" s="1"/>
  <c r="F22" i="47"/>
  <c r="J22" i="47" s="1"/>
  <c r="F27" i="47"/>
  <c r="J27" i="47" s="1"/>
  <c r="F30" i="47"/>
  <c r="J30" i="47" s="1"/>
  <c r="F31" i="47"/>
  <c r="J31" i="47" s="1"/>
  <c r="F54" i="47"/>
  <c r="J54" i="47" s="1"/>
  <c r="F10" i="47"/>
  <c r="J10" i="47" s="1"/>
  <c r="F63" i="47"/>
  <c r="J63" i="47" s="1"/>
  <c r="F92" i="47"/>
  <c r="J92" i="47" s="1"/>
  <c r="F96" i="47"/>
  <c r="J96" i="47" s="1"/>
  <c r="F104" i="47"/>
  <c r="J104" i="47" s="1"/>
  <c r="F74" i="47"/>
  <c r="J74" i="47" s="1"/>
  <c r="F82" i="47"/>
  <c r="J82" i="47" s="1"/>
  <c r="F90" i="47"/>
  <c r="J90" i="47" s="1"/>
  <c r="F91" i="47"/>
  <c r="J91" i="47" s="1"/>
  <c r="F99" i="47"/>
  <c r="J99" i="47" s="1"/>
  <c r="K48" i="47"/>
  <c r="K76" i="47"/>
  <c r="K89" i="47"/>
  <c r="F47" i="47"/>
  <c r="J47" i="47" s="1"/>
  <c r="F77" i="47"/>
  <c r="J77" i="47" s="1"/>
  <c r="F81" i="47"/>
  <c r="J81" i="47" s="1"/>
  <c r="K75" i="47"/>
  <c r="K84" i="47"/>
  <c r="K27" i="47"/>
  <c r="F13" i="47"/>
  <c r="J13" i="47" s="1"/>
  <c r="F26" i="47"/>
  <c r="J26" i="47" s="1"/>
  <c r="F34" i="47"/>
  <c r="J34" i="47" s="1"/>
  <c r="F51" i="47"/>
  <c r="J51" i="47" s="1"/>
  <c r="F64" i="47"/>
  <c r="J64" i="47" s="1"/>
  <c r="F94" i="47"/>
  <c r="J94" i="47" s="1"/>
  <c r="F106" i="47"/>
  <c r="J106" i="47" s="1"/>
  <c r="K21" i="47"/>
  <c r="F11" i="47"/>
  <c r="J11" i="47" s="1"/>
  <c r="F12" i="47"/>
  <c r="J12" i="47" s="1"/>
  <c r="F29" i="47"/>
  <c r="J29" i="47" s="1"/>
  <c r="F33" i="47"/>
  <c r="J33" i="47" s="1"/>
  <c r="F37" i="47"/>
  <c r="J37" i="47" s="1"/>
  <c r="F50" i="47"/>
  <c r="J50" i="47" s="1"/>
  <c r="F58" i="47"/>
  <c r="J58" i="47" s="1"/>
  <c r="F67" i="47"/>
  <c r="J67" i="47" s="1"/>
  <c r="F93" i="47"/>
  <c r="J93" i="47" s="1"/>
  <c r="F97" i="47"/>
  <c r="J97" i="47" s="1"/>
  <c r="K85" i="47"/>
  <c r="F24" i="47"/>
  <c r="J24" i="47" s="1"/>
  <c r="F62" i="47"/>
  <c r="J62" i="47" s="1"/>
  <c r="F79" i="47"/>
  <c r="J79" i="47" s="1"/>
  <c r="F39" i="47"/>
  <c r="J39" i="47" s="1"/>
  <c r="F43" i="47"/>
  <c r="J43" i="47" s="1"/>
  <c r="K44" i="47"/>
  <c r="F60" i="47"/>
  <c r="J60" i="47" s="1"/>
  <c r="K70" i="47"/>
  <c r="K96" i="47"/>
  <c r="F103" i="47"/>
  <c r="J103" i="47" s="1"/>
  <c r="K104" i="47"/>
  <c r="K80" i="47"/>
  <c r="K19" i="47"/>
  <c r="K73" i="47"/>
  <c r="K82" i="47"/>
  <c r="K30" i="47"/>
  <c r="K31" i="47"/>
  <c r="K55" i="47"/>
  <c r="K61" i="47"/>
  <c r="F71" i="47"/>
  <c r="J71" i="47" s="1"/>
  <c r="O44" i="51"/>
  <c r="O99" i="51"/>
  <c r="F16" i="47"/>
  <c r="J16" i="47" s="1"/>
  <c r="O31" i="51"/>
  <c r="O48" i="51"/>
  <c r="O52" i="51"/>
  <c r="O69" i="51"/>
  <c r="O86" i="51"/>
  <c r="F14" i="47"/>
  <c r="J14" i="47" s="1"/>
  <c r="F52" i="47"/>
  <c r="J52" i="47" s="1"/>
  <c r="F56" i="47"/>
  <c r="J56" i="47" s="1"/>
  <c r="O10" i="51"/>
  <c r="O27" i="51"/>
  <c r="O61" i="51"/>
  <c r="O78" i="51"/>
  <c r="O82" i="51"/>
  <c r="F86" i="47"/>
  <c r="J86" i="47" s="1"/>
  <c r="F101" i="47"/>
  <c r="J101" i="47" s="1"/>
  <c r="O14" i="51"/>
  <c r="F20" i="47"/>
  <c r="J20" i="47" s="1"/>
  <c r="F41" i="47"/>
  <c r="J41" i="47" s="1"/>
  <c r="F45" i="47"/>
  <c r="J45" i="47" s="1"/>
  <c r="F66" i="47"/>
  <c r="J66" i="47" s="1"/>
  <c r="F88" i="47"/>
  <c r="J88" i="47" s="1"/>
  <c r="F105" i="47"/>
  <c r="J105" i="47" s="1"/>
  <c r="O18" i="51"/>
  <c r="O22" i="51"/>
  <c r="O39" i="51"/>
  <c r="O56" i="51"/>
  <c r="O73" i="51"/>
  <c r="O90" i="51"/>
  <c r="O94" i="51"/>
  <c r="F35" i="47"/>
  <c r="J35" i="47" s="1"/>
  <c r="O81" i="51"/>
  <c r="O93" i="51"/>
  <c r="O98" i="51"/>
  <c r="F68" i="47"/>
  <c r="J68" i="47" s="1"/>
  <c r="F83" i="47"/>
  <c r="J83" i="47" s="1"/>
  <c r="O21" i="51"/>
  <c r="O38" i="51"/>
  <c r="F42" i="47"/>
  <c r="J42" i="47" s="1"/>
  <c r="F57" i="47"/>
  <c r="J57" i="47" s="1"/>
  <c r="O42" i="51"/>
  <c r="O46" i="51"/>
  <c r="O63" i="51"/>
  <c r="O80" i="51"/>
  <c r="O97" i="51"/>
  <c r="F28" i="47"/>
  <c r="J28" i="47" s="1"/>
  <c r="F32" i="47"/>
  <c r="J32" i="47" s="1"/>
  <c r="F36" i="47"/>
  <c r="J36" i="47" s="1"/>
  <c r="F53" i="47"/>
  <c r="J53" i="47" s="1"/>
  <c r="F98" i="47"/>
  <c r="J98" i="47" s="1"/>
  <c r="O25" i="51"/>
  <c r="F17" i="47"/>
  <c r="J17" i="47" s="1"/>
  <c r="F23" i="47"/>
  <c r="J23" i="47" s="1"/>
  <c r="F38" i="47"/>
  <c r="J38" i="47" s="1"/>
  <c r="F59" i="47"/>
  <c r="J59" i="47" s="1"/>
  <c r="F78" i="47"/>
  <c r="J78" i="47" s="1"/>
  <c r="F100" i="47"/>
  <c r="J100" i="47" s="1"/>
  <c r="F102" i="47"/>
  <c r="J102" i="47" s="1"/>
  <c r="O12" i="51"/>
  <c r="O16" i="51"/>
  <c r="O33" i="51"/>
  <c r="O50" i="51"/>
  <c r="O67" i="51"/>
  <c r="O84" i="51"/>
  <c r="O88" i="51"/>
  <c r="F95" i="47"/>
  <c r="J95" i="47" s="1"/>
  <c r="O9" i="51"/>
  <c r="F9" i="47"/>
  <c r="J9" i="47" s="1"/>
  <c r="F8" i="47"/>
  <c r="J8" i="47" s="1"/>
  <c r="D33" i="21"/>
  <c r="L507" i="38"/>
  <c r="K87" i="47" l="1"/>
  <c r="K92" i="47"/>
  <c r="K46" i="47"/>
  <c r="K49" i="47"/>
  <c r="K72" i="47"/>
  <c r="K90" i="47"/>
  <c r="K65" i="47"/>
  <c r="K40" i="47"/>
  <c r="K15" i="47"/>
  <c r="K99" i="47"/>
  <c r="K63" i="47"/>
  <c r="K74" i="47"/>
  <c r="K54" i="47"/>
  <c r="K69" i="47"/>
  <c r="K18" i="47"/>
  <c r="K22" i="47"/>
  <c r="K91" i="47"/>
  <c r="K10" i="47"/>
  <c r="K25" i="47"/>
  <c r="K98" i="47"/>
  <c r="K66" i="47"/>
  <c r="K17" i="47"/>
  <c r="K83" i="47"/>
  <c r="K45" i="47"/>
  <c r="K60" i="47"/>
  <c r="K39" i="47"/>
  <c r="K67" i="47"/>
  <c r="K34" i="47"/>
  <c r="K102" i="47"/>
  <c r="K28" i="47"/>
  <c r="K9" i="47"/>
  <c r="K68" i="47"/>
  <c r="K41" i="47"/>
  <c r="K103" i="47"/>
  <c r="K79" i="47"/>
  <c r="K58" i="47"/>
  <c r="K26" i="47"/>
  <c r="K20" i="47"/>
  <c r="K106" i="47"/>
  <c r="K13" i="47"/>
  <c r="K100" i="47"/>
  <c r="K53" i="47"/>
  <c r="K56" i="47"/>
  <c r="K16" i="47"/>
  <c r="K24" i="47"/>
  <c r="K37" i="47"/>
  <c r="K94" i="47"/>
  <c r="K81" i="47"/>
  <c r="K50" i="47"/>
  <c r="K78" i="47"/>
  <c r="K36" i="47"/>
  <c r="K57" i="47"/>
  <c r="K101" i="47"/>
  <c r="K52" i="47"/>
  <c r="K33" i="47"/>
  <c r="K64" i="47"/>
  <c r="K77" i="47"/>
  <c r="K95" i="47"/>
  <c r="K62" i="47"/>
  <c r="K59" i="47"/>
  <c r="K32" i="47"/>
  <c r="K42" i="47"/>
  <c r="K35" i="47"/>
  <c r="K105" i="47"/>
  <c r="K86" i="47"/>
  <c r="K14" i="47"/>
  <c r="K43" i="47"/>
  <c r="K29" i="47"/>
  <c r="K47" i="47"/>
  <c r="K38" i="47"/>
  <c r="K88" i="47"/>
  <c r="K71" i="47"/>
  <c r="K97" i="47"/>
  <c r="K12" i="47"/>
  <c r="K8" i="47"/>
  <c r="K23" i="47"/>
  <c r="K93" i="47"/>
  <c r="K11" i="47"/>
  <c r="K51" i="47"/>
  <c r="E33" i="21"/>
  <c r="G33" i="21" s="1"/>
  <c r="D18" i="21"/>
  <c r="D32" i="21"/>
  <c r="G25" i="20"/>
  <c r="L6" i="51"/>
  <c r="J106" i="48"/>
  <c r="E32" i="21" l="1"/>
  <c r="G32" i="21" s="1"/>
  <c r="G24" i="20"/>
  <c r="D17" i="20" s="1"/>
  <c r="C33" i="21"/>
  <c r="C48" i="21"/>
  <c r="C47" i="21" s="1"/>
  <c r="E7" i="47"/>
  <c r="D7" i="47"/>
  <c r="C7" i="47"/>
  <c r="B7" i="47"/>
  <c r="C32" i="21" l="1"/>
  <c r="C18" i="21"/>
  <c r="F7" i="47"/>
  <c r="J7" i="47" s="1"/>
  <c r="K7" i="47" l="1"/>
  <c r="F6" i="47"/>
  <c r="F107" i="47"/>
  <c r="F106" i="43" l="1"/>
  <c r="B7" i="38"/>
  <c r="J496" i="38" l="1"/>
  <c r="J484" i="38"/>
  <c r="J472" i="38"/>
  <c r="J460" i="38"/>
  <c r="J448" i="38"/>
  <c r="J436" i="38"/>
  <c r="J435" i="38"/>
  <c r="J425" i="38"/>
  <c r="J423" i="38"/>
  <c r="J413" i="38"/>
  <c r="J411" i="38"/>
  <c r="J399" i="38"/>
  <c r="J387" i="38"/>
  <c r="J375" i="38"/>
  <c r="J363" i="38"/>
  <c r="J351" i="38"/>
  <c r="J339" i="38"/>
  <c r="J327" i="38"/>
  <c r="J315" i="38"/>
  <c r="J304" i="38"/>
  <c r="J303" i="38"/>
  <c r="J293" i="38"/>
  <c r="J291" i="38"/>
  <c r="J281" i="38"/>
  <c r="J279" i="38"/>
  <c r="J267" i="38"/>
  <c r="J257" i="38"/>
  <c r="J255" i="38"/>
  <c r="J243" i="38"/>
  <c r="J232" i="38"/>
  <c r="J231" i="38"/>
  <c r="J219" i="38"/>
  <c r="J209" i="38"/>
  <c r="J208" i="38"/>
  <c r="J207" i="38"/>
  <c r="J197" i="38"/>
  <c r="J196" i="38"/>
  <c r="J195" i="38"/>
  <c r="J185" i="38"/>
  <c r="J184" i="38"/>
  <c r="J183" i="38"/>
  <c r="J173" i="38"/>
  <c r="J172" i="38"/>
  <c r="J171" i="38"/>
  <c r="J162" i="38"/>
  <c r="J161" i="38"/>
  <c r="J160" i="38"/>
  <c r="J159" i="38"/>
  <c r="J151" i="38"/>
  <c r="J150" i="38"/>
  <c r="J149" i="38"/>
  <c r="J148" i="38"/>
  <c r="J147" i="38"/>
  <c r="J139" i="38"/>
  <c r="J138" i="38"/>
  <c r="J137" i="38"/>
  <c r="J136" i="38"/>
  <c r="J135" i="38"/>
  <c r="J130" i="38"/>
  <c r="J127" i="38"/>
  <c r="J126" i="38"/>
  <c r="J125" i="38"/>
  <c r="J124" i="38"/>
  <c r="J123" i="38"/>
  <c r="J117" i="38"/>
  <c r="J115" i="38"/>
  <c r="J114" i="38"/>
  <c r="J113" i="38"/>
  <c r="J112" i="38"/>
  <c r="J111" i="38"/>
  <c r="J110" i="38"/>
  <c r="J108" i="38"/>
  <c r="J106" i="38"/>
  <c r="J104" i="38"/>
  <c r="J103" i="38"/>
  <c r="J102" i="38"/>
  <c r="J101" i="38"/>
  <c r="J100" i="38"/>
  <c r="J99" i="38"/>
  <c r="J94" i="38"/>
  <c r="J92" i="38"/>
  <c r="J91" i="38"/>
  <c r="J90" i="38"/>
  <c r="J89" i="38"/>
  <c r="J88" i="38"/>
  <c r="J87" i="38"/>
  <c r="J84" i="38"/>
  <c r="J81" i="38"/>
  <c r="J80" i="38"/>
  <c r="J79" i="38"/>
  <c r="J78" i="38"/>
  <c r="J77" i="38"/>
  <c r="J76" i="38"/>
  <c r="J75" i="38"/>
  <c r="J74" i="38"/>
  <c r="J72" i="38"/>
  <c r="J70" i="38"/>
  <c r="J68" i="38"/>
  <c r="J67" i="38"/>
  <c r="J66" i="38"/>
  <c r="J65" i="38"/>
  <c r="J64" i="38"/>
  <c r="J63" i="38"/>
  <c r="J58" i="38"/>
  <c r="J56" i="38"/>
  <c r="J55" i="38"/>
  <c r="J54" i="38"/>
  <c r="J53" i="38"/>
  <c r="J52" i="38"/>
  <c r="J51" i="38"/>
  <c r="J48" i="38"/>
  <c r="J46" i="38"/>
  <c r="J45" i="38"/>
  <c r="J44" i="38"/>
  <c r="J43" i="38"/>
  <c r="J42" i="38"/>
  <c r="J41" i="38"/>
  <c r="J40" i="38"/>
  <c r="J39" i="38"/>
  <c r="J38" i="38"/>
  <c r="J35" i="38"/>
  <c r="J34" i="38"/>
  <c r="J33" i="38"/>
  <c r="J32" i="38"/>
  <c r="J31" i="38"/>
  <c r="J30" i="38"/>
  <c r="J29" i="38"/>
  <c r="J28" i="38"/>
  <c r="J27" i="38"/>
  <c r="J24" i="38"/>
  <c r="J23" i="38"/>
  <c r="J22" i="38"/>
  <c r="J21" i="38"/>
  <c r="J19" i="38"/>
  <c r="J18" i="38"/>
  <c r="J17" i="38"/>
  <c r="J16" i="38"/>
  <c r="J15" i="38"/>
  <c r="J14" i="38"/>
  <c r="J12" i="38"/>
  <c r="J10" i="38"/>
  <c r="M10" i="38" s="1"/>
  <c r="J9" i="38"/>
  <c r="M9" i="38" s="1"/>
  <c r="J7" i="38"/>
  <c r="B9" i="38"/>
  <c r="C9" i="38"/>
  <c r="D9" i="38"/>
  <c r="E9" i="38"/>
  <c r="F9" i="38"/>
  <c r="G9" i="38"/>
  <c r="H9" i="38"/>
  <c r="I9" i="38"/>
  <c r="K9" i="38"/>
  <c r="B10" i="38"/>
  <c r="C10" i="38"/>
  <c r="D10" i="38"/>
  <c r="E10" i="38"/>
  <c r="F10" i="38"/>
  <c r="G10" i="38"/>
  <c r="H10" i="38"/>
  <c r="I10" i="38"/>
  <c r="K10" i="38"/>
  <c r="B11" i="38"/>
  <c r="C11" i="38"/>
  <c r="D11" i="38"/>
  <c r="E11" i="38"/>
  <c r="F11" i="38"/>
  <c r="G11" i="38"/>
  <c r="H11" i="38"/>
  <c r="I11" i="38"/>
  <c r="K11" i="38"/>
  <c r="B12" i="38"/>
  <c r="C12" i="38"/>
  <c r="D12" i="38"/>
  <c r="E12" i="38"/>
  <c r="F12" i="38"/>
  <c r="G12" i="38"/>
  <c r="H12" i="38"/>
  <c r="I12" i="38"/>
  <c r="K12" i="38"/>
  <c r="B13" i="38"/>
  <c r="C13" i="38"/>
  <c r="D13" i="38"/>
  <c r="E13" i="38"/>
  <c r="F13" i="38"/>
  <c r="G13" i="38"/>
  <c r="H13" i="38"/>
  <c r="I13" i="38"/>
  <c r="J13" i="38"/>
  <c r="K13" i="38"/>
  <c r="B14" i="38"/>
  <c r="C14" i="38"/>
  <c r="D14" i="38"/>
  <c r="E14" i="38"/>
  <c r="F14" i="38"/>
  <c r="G14" i="38"/>
  <c r="H14" i="38"/>
  <c r="I14" i="38"/>
  <c r="K14" i="38"/>
  <c r="B15" i="38"/>
  <c r="C15" i="38"/>
  <c r="D15" i="38"/>
  <c r="E15" i="38"/>
  <c r="F15" i="38"/>
  <c r="G15" i="38"/>
  <c r="H15" i="38"/>
  <c r="I15" i="38"/>
  <c r="K15" i="38"/>
  <c r="B16" i="38"/>
  <c r="C16" i="38"/>
  <c r="D16" i="38"/>
  <c r="E16" i="38"/>
  <c r="F16" i="38"/>
  <c r="G16" i="38"/>
  <c r="H16" i="38"/>
  <c r="I16" i="38"/>
  <c r="K16" i="38"/>
  <c r="B17" i="38"/>
  <c r="C17" i="38"/>
  <c r="D17" i="38"/>
  <c r="E17" i="38"/>
  <c r="F17" i="38"/>
  <c r="G17" i="38"/>
  <c r="H17" i="38"/>
  <c r="I17" i="38"/>
  <c r="K17" i="38"/>
  <c r="B18" i="38"/>
  <c r="C18" i="38"/>
  <c r="D18" i="38"/>
  <c r="E18" i="38"/>
  <c r="F18" i="38"/>
  <c r="G18" i="38"/>
  <c r="H18" i="38"/>
  <c r="I18" i="38"/>
  <c r="K18" i="38"/>
  <c r="B19" i="38"/>
  <c r="C19" i="38"/>
  <c r="D19" i="38"/>
  <c r="E19" i="38"/>
  <c r="F19" i="38"/>
  <c r="G19" i="38"/>
  <c r="H19" i="38"/>
  <c r="I19" i="38"/>
  <c r="K19" i="38"/>
  <c r="B20" i="38"/>
  <c r="C20" i="38"/>
  <c r="D20" i="38"/>
  <c r="E20" i="38"/>
  <c r="F20" i="38"/>
  <c r="G20" i="38"/>
  <c r="H20" i="38"/>
  <c r="I20" i="38"/>
  <c r="J20" i="38"/>
  <c r="K20" i="38"/>
  <c r="B21" i="38"/>
  <c r="C21" i="38"/>
  <c r="D21" i="38"/>
  <c r="E21" i="38"/>
  <c r="F21" i="38"/>
  <c r="G21" i="38"/>
  <c r="H21" i="38"/>
  <c r="I21" i="38"/>
  <c r="K21" i="38"/>
  <c r="B22" i="38"/>
  <c r="C22" i="38"/>
  <c r="D22" i="38"/>
  <c r="E22" i="38"/>
  <c r="F22" i="38"/>
  <c r="G22" i="38"/>
  <c r="H22" i="38"/>
  <c r="I22" i="38"/>
  <c r="K22" i="38"/>
  <c r="B23" i="38"/>
  <c r="C23" i="38"/>
  <c r="D23" i="38"/>
  <c r="E23" i="38"/>
  <c r="F23" i="38"/>
  <c r="G23" i="38"/>
  <c r="H23" i="38"/>
  <c r="I23" i="38"/>
  <c r="K23" i="38"/>
  <c r="B24" i="38"/>
  <c r="C24" i="38"/>
  <c r="D24" i="38"/>
  <c r="E24" i="38"/>
  <c r="F24" i="38"/>
  <c r="G24" i="38"/>
  <c r="H24" i="38"/>
  <c r="I24" i="38"/>
  <c r="K24" i="38"/>
  <c r="B25" i="38"/>
  <c r="C25" i="38"/>
  <c r="D25" i="38"/>
  <c r="E25" i="38"/>
  <c r="F25" i="38"/>
  <c r="G25" i="38"/>
  <c r="H25" i="38"/>
  <c r="I25" i="38"/>
  <c r="J25" i="38"/>
  <c r="K25" i="38"/>
  <c r="B26" i="38"/>
  <c r="C26" i="38"/>
  <c r="D26" i="38"/>
  <c r="E26" i="38"/>
  <c r="F26" i="38"/>
  <c r="G26" i="38"/>
  <c r="H26" i="38"/>
  <c r="I26" i="38"/>
  <c r="J26" i="38"/>
  <c r="K26" i="38"/>
  <c r="B27" i="38"/>
  <c r="C27" i="38"/>
  <c r="D27" i="38"/>
  <c r="E27" i="38"/>
  <c r="F27" i="38"/>
  <c r="G27" i="38"/>
  <c r="H27" i="38"/>
  <c r="I27" i="38"/>
  <c r="K27" i="38"/>
  <c r="B28" i="38"/>
  <c r="C28" i="38"/>
  <c r="D28" i="38"/>
  <c r="E28" i="38"/>
  <c r="F28" i="38"/>
  <c r="G28" i="38"/>
  <c r="H28" i="38"/>
  <c r="I28" i="38"/>
  <c r="K28" i="38"/>
  <c r="B29" i="38"/>
  <c r="C29" i="38"/>
  <c r="D29" i="38"/>
  <c r="E29" i="38"/>
  <c r="F29" i="38"/>
  <c r="G29" i="38"/>
  <c r="H29" i="38"/>
  <c r="I29" i="38"/>
  <c r="K29" i="38"/>
  <c r="B30" i="38"/>
  <c r="C30" i="38"/>
  <c r="D30" i="38"/>
  <c r="E30" i="38"/>
  <c r="F30" i="38"/>
  <c r="G30" i="38"/>
  <c r="H30" i="38"/>
  <c r="I30" i="38"/>
  <c r="K30" i="38"/>
  <c r="B31" i="38"/>
  <c r="C31" i="38"/>
  <c r="D31" i="38"/>
  <c r="E31" i="38"/>
  <c r="F31" i="38"/>
  <c r="G31" i="38"/>
  <c r="H31" i="38"/>
  <c r="I31" i="38"/>
  <c r="K31" i="38"/>
  <c r="B32" i="38"/>
  <c r="C32" i="38"/>
  <c r="D32" i="38"/>
  <c r="E32" i="38"/>
  <c r="F32" i="38"/>
  <c r="G32" i="38"/>
  <c r="H32" i="38"/>
  <c r="I32" i="38"/>
  <c r="K32" i="38"/>
  <c r="B33" i="38"/>
  <c r="C33" i="38"/>
  <c r="D33" i="38"/>
  <c r="E33" i="38"/>
  <c r="F33" i="38"/>
  <c r="G33" i="38"/>
  <c r="H33" i="38"/>
  <c r="I33" i="38"/>
  <c r="K33" i="38"/>
  <c r="B34" i="38"/>
  <c r="C34" i="38"/>
  <c r="D34" i="38"/>
  <c r="E34" i="38"/>
  <c r="F34" i="38"/>
  <c r="G34" i="38"/>
  <c r="H34" i="38"/>
  <c r="I34" i="38"/>
  <c r="K34" i="38"/>
  <c r="B35" i="38"/>
  <c r="C35" i="38"/>
  <c r="D35" i="38"/>
  <c r="E35" i="38"/>
  <c r="F35" i="38"/>
  <c r="G35" i="38"/>
  <c r="H35" i="38"/>
  <c r="I35" i="38"/>
  <c r="K35" i="38"/>
  <c r="B36" i="38"/>
  <c r="C36" i="38"/>
  <c r="D36" i="38"/>
  <c r="E36" i="38"/>
  <c r="F36" i="38"/>
  <c r="G36" i="38"/>
  <c r="H36" i="38"/>
  <c r="I36" i="38"/>
  <c r="J36" i="38"/>
  <c r="K36" i="38"/>
  <c r="B37" i="38"/>
  <c r="C37" i="38"/>
  <c r="D37" i="38"/>
  <c r="E37" i="38"/>
  <c r="F37" i="38"/>
  <c r="G37" i="38"/>
  <c r="H37" i="38"/>
  <c r="I37" i="38"/>
  <c r="J37" i="38"/>
  <c r="K37" i="38"/>
  <c r="B38" i="38"/>
  <c r="C38" i="38"/>
  <c r="D38" i="38"/>
  <c r="E38" i="38"/>
  <c r="F38" i="38"/>
  <c r="G38" i="38"/>
  <c r="H38" i="38"/>
  <c r="I38" i="38"/>
  <c r="K38" i="38"/>
  <c r="B39" i="38"/>
  <c r="C39" i="38"/>
  <c r="D39" i="38"/>
  <c r="E39" i="38"/>
  <c r="F39" i="38"/>
  <c r="G39" i="38"/>
  <c r="H39" i="38"/>
  <c r="I39" i="38"/>
  <c r="K39" i="38"/>
  <c r="B40" i="38"/>
  <c r="C40" i="38"/>
  <c r="D40" i="38"/>
  <c r="E40" i="38"/>
  <c r="F40" i="38"/>
  <c r="G40" i="38"/>
  <c r="H40" i="38"/>
  <c r="I40" i="38"/>
  <c r="K40" i="38"/>
  <c r="B41" i="38"/>
  <c r="C41" i="38"/>
  <c r="D41" i="38"/>
  <c r="E41" i="38"/>
  <c r="F41" i="38"/>
  <c r="G41" i="38"/>
  <c r="H41" i="38"/>
  <c r="I41" i="38"/>
  <c r="K41" i="38"/>
  <c r="B42" i="38"/>
  <c r="C42" i="38"/>
  <c r="D42" i="38"/>
  <c r="E42" i="38"/>
  <c r="F42" i="38"/>
  <c r="G42" i="38"/>
  <c r="H42" i="38"/>
  <c r="I42" i="38"/>
  <c r="K42" i="38"/>
  <c r="B43" i="38"/>
  <c r="C43" i="38"/>
  <c r="D43" i="38"/>
  <c r="E43" i="38"/>
  <c r="F43" i="38"/>
  <c r="G43" i="38"/>
  <c r="H43" i="38"/>
  <c r="I43" i="38"/>
  <c r="K43" i="38"/>
  <c r="B44" i="38"/>
  <c r="C44" i="38"/>
  <c r="D44" i="38"/>
  <c r="E44" i="38"/>
  <c r="F44" i="38"/>
  <c r="G44" i="38"/>
  <c r="H44" i="38"/>
  <c r="I44" i="38"/>
  <c r="K44" i="38"/>
  <c r="B45" i="38"/>
  <c r="C45" i="38"/>
  <c r="D45" i="38"/>
  <c r="E45" i="38"/>
  <c r="F45" i="38"/>
  <c r="G45" i="38"/>
  <c r="H45" i="38"/>
  <c r="I45" i="38"/>
  <c r="K45" i="38"/>
  <c r="B46" i="38"/>
  <c r="C46" i="38"/>
  <c r="D46" i="38"/>
  <c r="E46" i="38"/>
  <c r="F46" i="38"/>
  <c r="G46" i="38"/>
  <c r="H46" i="38"/>
  <c r="I46" i="38"/>
  <c r="K46" i="38"/>
  <c r="B47" i="38"/>
  <c r="C47" i="38"/>
  <c r="D47" i="38"/>
  <c r="E47" i="38"/>
  <c r="F47" i="38"/>
  <c r="G47" i="38"/>
  <c r="H47" i="38"/>
  <c r="I47" i="38"/>
  <c r="J47" i="38"/>
  <c r="K47" i="38"/>
  <c r="B48" i="38"/>
  <c r="C48" i="38"/>
  <c r="D48" i="38"/>
  <c r="E48" i="38"/>
  <c r="F48" i="38"/>
  <c r="G48" i="38"/>
  <c r="H48" i="38"/>
  <c r="I48" i="38"/>
  <c r="K48" i="38"/>
  <c r="B49" i="38"/>
  <c r="C49" i="38"/>
  <c r="D49" i="38"/>
  <c r="E49" i="38"/>
  <c r="F49" i="38"/>
  <c r="G49" i="38"/>
  <c r="H49" i="38"/>
  <c r="I49" i="38"/>
  <c r="J49" i="38"/>
  <c r="K49" i="38"/>
  <c r="B50" i="38"/>
  <c r="C50" i="38"/>
  <c r="D50" i="38"/>
  <c r="E50" i="38"/>
  <c r="F50" i="38"/>
  <c r="G50" i="38"/>
  <c r="H50" i="38"/>
  <c r="I50" i="38"/>
  <c r="J50" i="38"/>
  <c r="K50" i="38"/>
  <c r="B51" i="38"/>
  <c r="C51" i="38"/>
  <c r="D51" i="38"/>
  <c r="E51" i="38"/>
  <c r="F51" i="38"/>
  <c r="G51" i="38"/>
  <c r="H51" i="38"/>
  <c r="I51" i="38"/>
  <c r="K51" i="38"/>
  <c r="B52" i="38"/>
  <c r="C52" i="38"/>
  <c r="D52" i="38"/>
  <c r="E52" i="38"/>
  <c r="F52" i="38"/>
  <c r="G52" i="38"/>
  <c r="H52" i="38"/>
  <c r="I52" i="38"/>
  <c r="K52" i="38"/>
  <c r="B53" i="38"/>
  <c r="C53" i="38"/>
  <c r="D53" i="38"/>
  <c r="E53" i="38"/>
  <c r="F53" i="38"/>
  <c r="G53" i="38"/>
  <c r="H53" i="38"/>
  <c r="I53" i="38"/>
  <c r="K53" i="38"/>
  <c r="B54" i="38"/>
  <c r="C54" i="38"/>
  <c r="D54" i="38"/>
  <c r="E54" i="38"/>
  <c r="F54" i="38"/>
  <c r="G54" i="38"/>
  <c r="H54" i="38"/>
  <c r="I54" i="38"/>
  <c r="K54" i="38"/>
  <c r="B55" i="38"/>
  <c r="C55" i="38"/>
  <c r="D55" i="38"/>
  <c r="E55" i="38"/>
  <c r="F55" i="38"/>
  <c r="G55" i="38"/>
  <c r="H55" i="38"/>
  <c r="I55" i="38"/>
  <c r="K55" i="38"/>
  <c r="B56" i="38"/>
  <c r="C56" i="38"/>
  <c r="D56" i="38"/>
  <c r="E56" i="38"/>
  <c r="F56" i="38"/>
  <c r="G56" i="38"/>
  <c r="H56" i="38"/>
  <c r="I56" i="38"/>
  <c r="K56" i="38"/>
  <c r="B57" i="38"/>
  <c r="C57" i="38"/>
  <c r="D57" i="38"/>
  <c r="E57" i="38"/>
  <c r="F57" i="38"/>
  <c r="G57" i="38"/>
  <c r="H57" i="38"/>
  <c r="I57" i="38"/>
  <c r="J57" i="38"/>
  <c r="K57" i="38"/>
  <c r="B58" i="38"/>
  <c r="C58" i="38"/>
  <c r="D58" i="38"/>
  <c r="E58" i="38"/>
  <c r="F58" i="38"/>
  <c r="G58" i="38"/>
  <c r="H58" i="38"/>
  <c r="I58" i="38"/>
  <c r="K58" i="38"/>
  <c r="B59" i="38"/>
  <c r="C59" i="38"/>
  <c r="D59" i="38"/>
  <c r="E59" i="38"/>
  <c r="F59" i="38"/>
  <c r="G59" i="38"/>
  <c r="H59" i="38"/>
  <c r="I59" i="38"/>
  <c r="J59" i="38"/>
  <c r="K59" i="38"/>
  <c r="B60" i="38"/>
  <c r="C60" i="38"/>
  <c r="D60" i="38"/>
  <c r="E60" i="38"/>
  <c r="F60" i="38"/>
  <c r="G60" i="38"/>
  <c r="H60" i="38"/>
  <c r="I60" i="38"/>
  <c r="J60" i="38"/>
  <c r="K60" i="38"/>
  <c r="B61" i="38"/>
  <c r="C61" i="38"/>
  <c r="D61" i="38"/>
  <c r="E61" i="38"/>
  <c r="F61" i="38"/>
  <c r="G61" i="38"/>
  <c r="H61" i="38"/>
  <c r="I61" i="38"/>
  <c r="J61" i="38"/>
  <c r="K61" i="38"/>
  <c r="B62" i="38"/>
  <c r="C62" i="38"/>
  <c r="D62" i="38"/>
  <c r="E62" i="38"/>
  <c r="F62" i="38"/>
  <c r="G62" i="38"/>
  <c r="H62" i="38"/>
  <c r="I62" i="38"/>
  <c r="J62" i="38"/>
  <c r="K62" i="38"/>
  <c r="B63" i="38"/>
  <c r="C63" i="38"/>
  <c r="D63" i="38"/>
  <c r="E63" i="38"/>
  <c r="F63" i="38"/>
  <c r="G63" i="38"/>
  <c r="H63" i="38"/>
  <c r="I63" i="38"/>
  <c r="K63" i="38"/>
  <c r="B64" i="38"/>
  <c r="C64" i="38"/>
  <c r="D64" i="38"/>
  <c r="E64" i="38"/>
  <c r="F64" i="38"/>
  <c r="G64" i="38"/>
  <c r="H64" i="38"/>
  <c r="I64" i="38"/>
  <c r="K64" i="38"/>
  <c r="B65" i="38"/>
  <c r="C65" i="38"/>
  <c r="D65" i="38"/>
  <c r="E65" i="38"/>
  <c r="F65" i="38"/>
  <c r="G65" i="38"/>
  <c r="H65" i="38"/>
  <c r="I65" i="38"/>
  <c r="K65" i="38"/>
  <c r="B66" i="38"/>
  <c r="C66" i="38"/>
  <c r="D66" i="38"/>
  <c r="E66" i="38"/>
  <c r="F66" i="38"/>
  <c r="G66" i="38"/>
  <c r="H66" i="38"/>
  <c r="I66" i="38"/>
  <c r="K66" i="38"/>
  <c r="B67" i="38"/>
  <c r="C67" i="38"/>
  <c r="D67" i="38"/>
  <c r="E67" i="38"/>
  <c r="F67" i="38"/>
  <c r="G67" i="38"/>
  <c r="H67" i="38"/>
  <c r="I67" i="38"/>
  <c r="K67" i="38"/>
  <c r="B68" i="38"/>
  <c r="C68" i="38"/>
  <c r="D68" i="38"/>
  <c r="E68" i="38"/>
  <c r="F68" i="38"/>
  <c r="G68" i="38"/>
  <c r="H68" i="38"/>
  <c r="I68" i="38"/>
  <c r="K68" i="38"/>
  <c r="B69" i="38"/>
  <c r="C69" i="38"/>
  <c r="D69" i="38"/>
  <c r="E69" i="38"/>
  <c r="F69" i="38"/>
  <c r="G69" i="38"/>
  <c r="H69" i="38"/>
  <c r="I69" i="38"/>
  <c r="J69" i="38"/>
  <c r="K69" i="38"/>
  <c r="B70" i="38"/>
  <c r="C70" i="38"/>
  <c r="D70" i="38"/>
  <c r="E70" i="38"/>
  <c r="F70" i="38"/>
  <c r="G70" i="38"/>
  <c r="H70" i="38"/>
  <c r="I70" i="38"/>
  <c r="K70" i="38"/>
  <c r="B71" i="38"/>
  <c r="C71" i="38"/>
  <c r="D71" i="38"/>
  <c r="E71" i="38"/>
  <c r="F71" i="38"/>
  <c r="G71" i="38"/>
  <c r="H71" i="38"/>
  <c r="I71" i="38"/>
  <c r="J71" i="38"/>
  <c r="K71" i="38"/>
  <c r="B72" i="38"/>
  <c r="C72" i="38"/>
  <c r="D72" i="38"/>
  <c r="E72" i="38"/>
  <c r="F72" i="38"/>
  <c r="G72" i="38"/>
  <c r="H72" i="38"/>
  <c r="I72" i="38"/>
  <c r="K72" i="38"/>
  <c r="B73" i="38"/>
  <c r="C73" i="38"/>
  <c r="D73" i="38"/>
  <c r="E73" i="38"/>
  <c r="F73" i="38"/>
  <c r="G73" i="38"/>
  <c r="H73" i="38"/>
  <c r="I73" i="38"/>
  <c r="J73" i="38"/>
  <c r="K73" i="38"/>
  <c r="B74" i="38"/>
  <c r="C74" i="38"/>
  <c r="D74" i="38"/>
  <c r="E74" i="38"/>
  <c r="F74" i="38"/>
  <c r="G74" i="38"/>
  <c r="H74" i="38"/>
  <c r="I74" i="38"/>
  <c r="K74" i="38"/>
  <c r="B75" i="38"/>
  <c r="C75" i="38"/>
  <c r="D75" i="38"/>
  <c r="E75" i="38"/>
  <c r="F75" i="38"/>
  <c r="G75" i="38"/>
  <c r="H75" i="38"/>
  <c r="I75" i="38"/>
  <c r="K75" i="38"/>
  <c r="B76" i="38"/>
  <c r="C76" i="38"/>
  <c r="D76" i="38"/>
  <c r="E76" i="38"/>
  <c r="F76" i="38"/>
  <c r="G76" i="38"/>
  <c r="H76" i="38"/>
  <c r="I76" i="38"/>
  <c r="K76" i="38"/>
  <c r="B77" i="38"/>
  <c r="C77" i="38"/>
  <c r="D77" i="38"/>
  <c r="E77" i="38"/>
  <c r="F77" i="38"/>
  <c r="G77" i="38"/>
  <c r="H77" i="38"/>
  <c r="I77" i="38"/>
  <c r="K77" i="38"/>
  <c r="B78" i="38"/>
  <c r="C78" i="38"/>
  <c r="D78" i="38"/>
  <c r="E78" i="38"/>
  <c r="F78" i="38"/>
  <c r="G78" i="38"/>
  <c r="H78" i="38"/>
  <c r="I78" i="38"/>
  <c r="K78" i="38"/>
  <c r="B79" i="38"/>
  <c r="C79" i="38"/>
  <c r="D79" i="38"/>
  <c r="E79" i="38"/>
  <c r="F79" i="38"/>
  <c r="G79" i="38"/>
  <c r="H79" i="38"/>
  <c r="I79" i="38"/>
  <c r="K79" i="38"/>
  <c r="B80" i="38"/>
  <c r="C80" i="38"/>
  <c r="D80" i="38"/>
  <c r="E80" i="38"/>
  <c r="F80" i="38"/>
  <c r="G80" i="38"/>
  <c r="H80" i="38"/>
  <c r="I80" i="38"/>
  <c r="K80" i="38"/>
  <c r="B81" i="38"/>
  <c r="C81" i="38"/>
  <c r="D81" i="38"/>
  <c r="E81" i="38"/>
  <c r="F81" i="38"/>
  <c r="G81" i="38"/>
  <c r="H81" i="38"/>
  <c r="I81" i="38"/>
  <c r="K81" i="38"/>
  <c r="B82" i="38"/>
  <c r="C82" i="38"/>
  <c r="D82" i="38"/>
  <c r="E82" i="38"/>
  <c r="F82" i="38"/>
  <c r="G82" i="38"/>
  <c r="H82" i="38"/>
  <c r="I82" i="38"/>
  <c r="J82" i="38"/>
  <c r="K82" i="38"/>
  <c r="B83" i="38"/>
  <c r="C83" i="38"/>
  <c r="D83" i="38"/>
  <c r="E83" i="38"/>
  <c r="F83" i="38"/>
  <c r="G83" i="38"/>
  <c r="H83" i="38"/>
  <c r="I83" i="38"/>
  <c r="J83" i="38"/>
  <c r="K83" i="38"/>
  <c r="B84" i="38"/>
  <c r="C84" i="38"/>
  <c r="D84" i="38"/>
  <c r="E84" i="38"/>
  <c r="F84" i="38"/>
  <c r="G84" i="38"/>
  <c r="H84" i="38"/>
  <c r="I84" i="38"/>
  <c r="K84" i="38"/>
  <c r="B85" i="38"/>
  <c r="C85" i="38"/>
  <c r="D85" i="38"/>
  <c r="E85" i="38"/>
  <c r="F85" i="38"/>
  <c r="G85" i="38"/>
  <c r="H85" i="38"/>
  <c r="I85" i="38"/>
  <c r="J85" i="38"/>
  <c r="K85" i="38"/>
  <c r="B86" i="38"/>
  <c r="C86" i="38"/>
  <c r="D86" i="38"/>
  <c r="E86" i="38"/>
  <c r="F86" i="38"/>
  <c r="G86" i="38"/>
  <c r="H86" i="38"/>
  <c r="I86" i="38"/>
  <c r="J86" i="38"/>
  <c r="K86" i="38"/>
  <c r="B87" i="38"/>
  <c r="C87" i="38"/>
  <c r="D87" i="38"/>
  <c r="E87" i="38"/>
  <c r="F87" i="38"/>
  <c r="G87" i="38"/>
  <c r="H87" i="38"/>
  <c r="I87" i="38"/>
  <c r="K87" i="38"/>
  <c r="B88" i="38"/>
  <c r="C88" i="38"/>
  <c r="D88" i="38"/>
  <c r="E88" i="38"/>
  <c r="F88" i="38"/>
  <c r="G88" i="38"/>
  <c r="H88" i="38"/>
  <c r="I88" i="38"/>
  <c r="K88" i="38"/>
  <c r="B89" i="38"/>
  <c r="C89" i="38"/>
  <c r="D89" i="38"/>
  <c r="E89" i="38"/>
  <c r="F89" i="38"/>
  <c r="G89" i="38"/>
  <c r="H89" i="38"/>
  <c r="I89" i="38"/>
  <c r="K89" i="38"/>
  <c r="B90" i="38"/>
  <c r="C90" i="38"/>
  <c r="D90" i="38"/>
  <c r="E90" i="38"/>
  <c r="F90" i="38"/>
  <c r="G90" i="38"/>
  <c r="H90" i="38"/>
  <c r="I90" i="38"/>
  <c r="K90" i="38"/>
  <c r="B91" i="38"/>
  <c r="C91" i="38"/>
  <c r="D91" i="38"/>
  <c r="E91" i="38"/>
  <c r="F91" i="38"/>
  <c r="G91" i="38"/>
  <c r="H91" i="38"/>
  <c r="I91" i="38"/>
  <c r="K91" i="38"/>
  <c r="B92" i="38"/>
  <c r="C92" i="38"/>
  <c r="D92" i="38"/>
  <c r="E92" i="38"/>
  <c r="F92" i="38"/>
  <c r="G92" i="38"/>
  <c r="H92" i="38"/>
  <c r="I92" i="38"/>
  <c r="K92" i="38"/>
  <c r="B93" i="38"/>
  <c r="C93" i="38"/>
  <c r="D93" i="38"/>
  <c r="E93" i="38"/>
  <c r="F93" i="38"/>
  <c r="G93" i="38"/>
  <c r="H93" i="38"/>
  <c r="I93" i="38"/>
  <c r="J93" i="38"/>
  <c r="K93" i="38"/>
  <c r="B94" i="38"/>
  <c r="C94" i="38"/>
  <c r="D94" i="38"/>
  <c r="E94" i="38"/>
  <c r="F94" i="38"/>
  <c r="G94" i="38"/>
  <c r="H94" i="38"/>
  <c r="I94" i="38"/>
  <c r="K94" i="38"/>
  <c r="B95" i="38"/>
  <c r="C95" i="38"/>
  <c r="D95" i="38"/>
  <c r="E95" i="38"/>
  <c r="F95" i="38"/>
  <c r="G95" i="38"/>
  <c r="H95" i="38"/>
  <c r="I95" i="38"/>
  <c r="J95" i="38"/>
  <c r="K95" i="38"/>
  <c r="B96" i="38"/>
  <c r="C96" i="38"/>
  <c r="D96" i="38"/>
  <c r="E96" i="38"/>
  <c r="F96" i="38"/>
  <c r="G96" i="38"/>
  <c r="H96" i="38"/>
  <c r="I96" i="38"/>
  <c r="J96" i="38"/>
  <c r="K96" i="38"/>
  <c r="B97" i="38"/>
  <c r="C97" i="38"/>
  <c r="D97" i="38"/>
  <c r="E97" i="38"/>
  <c r="F97" i="38"/>
  <c r="G97" i="38"/>
  <c r="H97" i="38"/>
  <c r="I97" i="38"/>
  <c r="J97" i="38"/>
  <c r="K97" i="38"/>
  <c r="B98" i="38"/>
  <c r="C98" i="38"/>
  <c r="D98" i="38"/>
  <c r="E98" i="38"/>
  <c r="F98" i="38"/>
  <c r="G98" i="38"/>
  <c r="H98" i="38"/>
  <c r="I98" i="38"/>
  <c r="J98" i="38"/>
  <c r="K98" i="38"/>
  <c r="B99" i="38"/>
  <c r="C99" i="38"/>
  <c r="D99" i="38"/>
  <c r="E99" i="38"/>
  <c r="F99" i="38"/>
  <c r="G99" i="38"/>
  <c r="H99" i="38"/>
  <c r="I99" i="38"/>
  <c r="K99" i="38"/>
  <c r="B100" i="38"/>
  <c r="C100" i="38"/>
  <c r="D100" i="38"/>
  <c r="E100" i="38"/>
  <c r="F100" i="38"/>
  <c r="G100" i="38"/>
  <c r="H100" i="38"/>
  <c r="I100" i="38"/>
  <c r="K100" i="38"/>
  <c r="B101" i="38"/>
  <c r="C101" i="38"/>
  <c r="D101" i="38"/>
  <c r="E101" i="38"/>
  <c r="F101" i="38"/>
  <c r="G101" i="38"/>
  <c r="H101" i="38"/>
  <c r="I101" i="38"/>
  <c r="K101" i="38"/>
  <c r="B102" i="38"/>
  <c r="C102" i="38"/>
  <c r="D102" i="38"/>
  <c r="E102" i="38"/>
  <c r="F102" i="38"/>
  <c r="G102" i="38"/>
  <c r="H102" i="38"/>
  <c r="I102" i="38"/>
  <c r="K102" i="38"/>
  <c r="B103" i="38"/>
  <c r="C103" i="38"/>
  <c r="D103" i="38"/>
  <c r="E103" i="38"/>
  <c r="F103" i="38"/>
  <c r="G103" i="38"/>
  <c r="H103" i="38"/>
  <c r="I103" i="38"/>
  <c r="K103" i="38"/>
  <c r="B104" i="38"/>
  <c r="C104" i="38"/>
  <c r="D104" i="38"/>
  <c r="E104" i="38"/>
  <c r="F104" i="38"/>
  <c r="G104" i="38"/>
  <c r="H104" i="38"/>
  <c r="I104" i="38"/>
  <c r="K104" i="38"/>
  <c r="B105" i="38"/>
  <c r="C105" i="38"/>
  <c r="D105" i="38"/>
  <c r="E105" i="38"/>
  <c r="F105" i="38"/>
  <c r="G105" i="38"/>
  <c r="H105" i="38"/>
  <c r="I105" i="38"/>
  <c r="J105" i="38"/>
  <c r="K105" i="38"/>
  <c r="B106" i="38"/>
  <c r="C106" i="38"/>
  <c r="D106" i="38"/>
  <c r="E106" i="38"/>
  <c r="F106" i="38"/>
  <c r="G106" i="38"/>
  <c r="H106" i="38"/>
  <c r="I106" i="38"/>
  <c r="K106" i="38"/>
  <c r="B107" i="38"/>
  <c r="C107" i="38"/>
  <c r="D107" i="38"/>
  <c r="E107" i="38"/>
  <c r="F107" i="38"/>
  <c r="G107" i="38"/>
  <c r="H107" i="38"/>
  <c r="I107" i="38"/>
  <c r="J107" i="38"/>
  <c r="K107" i="38"/>
  <c r="B108" i="38"/>
  <c r="C108" i="38"/>
  <c r="D108" i="38"/>
  <c r="E108" i="38"/>
  <c r="F108" i="38"/>
  <c r="G108" i="38"/>
  <c r="H108" i="38"/>
  <c r="I108" i="38"/>
  <c r="K108" i="38"/>
  <c r="B109" i="38"/>
  <c r="C109" i="38"/>
  <c r="D109" i="38"/>
  <c r="E109" i="38"/>
  <c r="F109" i="38"/>
  <c r="G109" i="38"/>
  <c r="H109" i="38"/>
  <c r="I109" i="38"/>
  <c r="J109" i="38"/>
  <c r="K109" i="38"/>
  <c r="B110" i="38"/>
  <c r="C110" i="38"/>
  <c r="D110" i="38"/>
  <c r="E110" i="38"/>
  <c r="F110" i="38"/>
  <c r="G110" i="38"/>
  <c r="H110" i="38"/>
  <c r="I110" i="38"/>
  <c r="K110" i="38"/>
  <c r="B111" i="38"/>
  <c r="C111" i="38"/>
  <c r="D111" i="38"/>
  <c r="E111" i="38"/>
  <c r="F111" i="38"/>
  <c r="G111" i="38"/>
  <c r="H111" i="38"/>
  <c r="I111" i="38"/>
  <c r="K111" i="38"/>
  <c r="B112" i="38"/>
  <c r="C112" i="38"/>
  <c r="D112" i="38"/>
  <c r="E112" i="38"/>
  <c r="F112" i="38"/>
  <c r="G112" i="38"/>
  <c r="H112" i="38"/>
  <c r="I112" i="38"/>
  <c r="K112" i="38"/>
  <c r="B113" i="38"/>
  <c r="C113" i="38"/>
  <c r="D113" i="38"/>
  <c r="E113" i="38"/>
  <c r="F113" i="38"/>
  <c r="G113" i="38"/>
  <c r="H113" i="38"/>
  <c r="I113" i="38"/>
  <c r="K113" i="38"/>
  <c r="B114" i="38"/>
  <c r="C114" i="38"/>
  <c r="D114" i="38"/>
  <c r="E114" i="38"/>
  <c r="F114" i="38"/>
  <c r="G114" i="38"/>
  <c r="H114" i="38"/>
  <c r="I114" i="38"/>
  <c r="K114" i="38"/>
  <c r="B115" i="38"/>
  <c r="C115" i="38"/>
  <c r="D115" i="38"/>
  <c r="E115" i="38"/>
  <c r="F115" i="38"/>
  <c r="G115" i="38"/>
  <c r="H115" i="38"/>
  <c r="I115" i="38"/>
  <c r="K115" i="38"/>
  <c r="B116" i="38"/>
  <c r="C116" i="38"/>
  <c r="D116" i="38"/>
  <c r="E116" i="38"/>
  <c r="F116" i="38"/>
  <c r="G116" i="38"/>
  <c r="H116" i="38"/>
  <c r="I116" i="38"/>
  <c r="J116" i="38"/>
  <c r="K116" i="38"/>
  <c r="B117" i="38"/>
  <c r="C117" i="38"/>
  <c r="D117" i="38"/>
  <c r="E117" i="38"/>
  <c r="F117" i="38"/>
  <c r="G117" i="38"/>
  <c r="H117" i="38"/>
  <c r="I117" i="38"/>
  <c r="K117" i="38"/>
  <c r="B118" i="38"/>
  <c r="C118" i="38"/>
  <c r="D118" i="38"/>
  <c r="E118" i="38"/>
  <c r="F118" i="38"/>
  <c r="G118" i="38"/>
  <c r="H118" i="38"/>
  <c r="I118" i="38"/>
  <c r="J118" i="38"/>
  <c r="K118" i="38"/>
  <c r="B119" i="38"/>
  <c r="C119" i="38"/>
  <c r="D119" i="38"/>
  <c r="E119" i="38"/>
  <c r="F119" i="38"/>
  <c r="G119" i="38"/>
  <c r="H119" i="38"/>
  <c r="I119" i="38"/>
  <c r="J119" i="38"/>
  <c r="K119" i="38"/>
  <c r="B120" i="38"/>
  <c r="C120" i="38"/>
  <c r="D120" i="38"/>
  <c r="E120" i="38"/>
  <c r="F120" i="38"/>
  <c r="G120" i="38"/>
  <c r="H120" i="38"/>
  <c r="I120" i="38"/>
  <c r="J120" i="38"/>
  <c r="K120" i="38"/>
  <c r="B121" i="38"/>
  <c r="C121" i="38"/>
  <c r="D121" i="38"/>
  <c r="E121" i="38"/>
  <c r="F121" i="38"/>
  <c r="G121" i="38"/>
  <c r="H121" i="38"/>
  <c r="I121" i="38"/>
  <c r="J121" i="38"/>
  <c r="K121" i="38"/>
  <c r="B122" i="38"/>
  <c r="C122" i="38"/>
  <c r="D122" i="38"/>
  <c r="E122" i="38"/>
  <c r="F122" i="38"/>
  <c r="G122" i="38"/>
  <c r="H122" i="38"/>
  <c r="I122" i="38"/>
  <c r="J122" i="38"/>
  <c r="K122" i="38"/>
  <c r="B123" i="38"/>
  <c r="C123" i="38"/>
  <c r="D123" i="38"/>
  <c r="E123" i="38"/>
  <c r="F123" i="38"/>
  <c r="G123" i="38"/>
  <c r="H123" i="38"/>
  <c r="I123" i="38"/>
  <c r="K123" i="38"/>
  <c r="B124" i="38"/>
  <c r="C124" i="38"/>
  <c r="D124" i="38"/>
  <c r="E124" i="38"/>
  <c r="F124" i="38"/>
  <c r="G124" i="38"/>
  <c r="H124" i="38"/>
  <c r="I124" i="38"/>
  <c r="K124" i="38"/>
  <c r="B125" i="38"/>
  <c r="C125" i="38"/>
  <c r="D125" i="38"/>
  <c r="E125" i="38"/>
  <c r="F125" i="38"/>
  <c r="G125" i="38"/>
  <c r="H125" i="38"/>
  <c r="I125" i="38"/>
  <c r="K125" i="38"/>
  <c r="B126" i="38"/>
  <c r="C126" i="38"/>
  <c r="D126" i="38"/>
  <c r="E126" i="38"/>
  <c r="F126" i="38"/>
  <c r="G126" i="38"/>
  <c r="H126" i="38"/>
  <c r="I126" i="38"/>
  <c r="K126" i="38"/>
  <c r="B127" i="38"/>
  <c r="C127" i="38"/>
  <c r="D127" i="38"/>
  <c r="E127" i="38"/>
  <c r="F127" i="38"/>
  <c r="G127" i="38"/>
  <c r="H127" i="38"/>
  <c r="I127" i="38"/>
  <c r="K127" i="38"/>
  <c r="B128" i="38"/>
  <c r="C128" i="38"/>
  <c r="D128" i="38"/>
  <c r="E128" i="38"/>
  <c r="F128" i="38"/>
  <c r="G128" i="38"/>
  <c r="H128" i="38"/>
  <c r="I128" i="38"/>
  <c r="J128" i="38"/>
  <c r="K128" i="38"/>
  <c r="B129" i="38"/>
  <c r="C129" i="38"/>
  <c r="D129" i="38"/>
  <c r="E129" i="38"/>
  <c r="F129" i="38"/>
  <c r="G129" i="38"/>
  <c r="H129" i="38"/>
  <c r="I129" i="38"/>
  <c r="J129" i="38"/>
  <c r="K129" i="38"/>
  <c r="B130" i="38"/>
  <c r="C130" i="38"/>
  <c r="D130" i="38"/>
  <c r="E130" i="38"/>
  <c r="F130" i="38"/>
  <c r="G130" i="38"/>
  <c r="H130" i="38"/>
  <c r="I130" i="38"/>
  <c r="K130" i="38"/>
  <c r="B131" i="38"/>
  <c r="C131" i="38"/>
  <c r="D131" i="38"/>
  <c r="E131" i="38"/>
  <c r="F131" i="38"/>
  <c r="G131" i="38"/>
  <c r="H131" i="38"/>
  <c r="I131" i="38"/>
  <c r="J131" i="38"/>
  <c r="K131" i="38"/>
  <c r="B132" i="38"/>
  <c r="C132" i="38"/>
  <c r="D132" i="38"/>
  <c r="E132" i="38"/>
  <c r="F132" i="38"/>
  <c r="G132" i="38"/>
  <c r="H132" i="38"/>
  <c r="I132" i="38"/>
  <c r="J132" i="38"/>
  <c r="K132" i="38"/>
  <c r="B133" i="38"/>
  <c r="C133" i="38"/>
  <c r="D133" i="38"/>
  <c r="E133" i="38"/>
  <c r="F133" i="38"/>
  <c r="G133" i="38"/>
  <c r="H133" i="38"/>
  <c r="I133" i="38"/>
  <c r="J133" i="38"/>
  <c r="K133" i="38"/>
  <c r="B134" i="38"/>
  <c r="C134" i="38"/>
  <c r="D134" i="38"/>
  <c r="E134" i="38"/>
  <c r="F134" i="38"/>
  <c r="G134" i="38"/>
  <c r="H134" i="38"/>
  <c r="I134" i="38"/>
  <c r="J134" i="38"/>
  <c r="K134" i="38"/>
  <c r="B135" i="38"/>
  <c r="C135" i="38"/>
  <c r="D135" i="38"/>
  <c r="E135" i="38"/>
  <c r="F135" i="38"/>
  <c r="G135" i="38"/>
  <c r="H135" i="38"/>
  <c r="I135" i="38"/>
  <c r="K135" i="38"/>
  <c r="B136" i="38"/>
  <c r="C136" i="38"/>
  <c r="D136" i="38"/>
  <c r="E136" i="38"/>
  <c r="F136" i="38"/>
  <c r="G136" i="38"/>
  <c r="H136" i="38"/>
  <c r="I136" i="38"/>
  <c r="K136" i="38"/>
  <c r="B137" i="38"/>
  <c r="C137" i="38"/>
  <c r="D137" i="38"/>
  <c r="E137" i="38"/>
  <c r="F137" i="38"/>
  <c r="G137" i="38"/>
  <c r="H137" i="38"/>
  <c r="I137" i="38"/>
  <c r="K137" i="38"/>
  <c r="B138" i="38"/>
  <c r="C138" i="38"/>
  <c r="D138" i="38"/>
  <c r="E138" i="38"/>
  <c r="F138" i="38"/>
  <c r="G138" i="38"/>
  <c r="H138" i="38"/>
  <c r="I138" i="38"/>
  <c r="K138" i="38"/>
  <c r="B139" i="38"/>
  <c r="C139" i="38"/>
  <c r="D139" i="38"/>
  <c r="E139" i="38"/>
  <c r="F139" i="38"/>
  <c r="G139" i="38"/>
  <c r="H139" i="38"/>
  <c r="I139" i="38"/>
  <c r="K139" i="38"/>
  <c r="B140" i="38"/>
  <c r="C140" i="38"/>
  <c r="D140" i="38"/>
  <c r="E140" i="38"/>
  <c r="F140" i="38"/>
  <c r="G140" i="38"/>
  <c r="H140" i="38"/>
  <c r="I140" i="38"/>
  <c r="J140" i="38"/>
  <c r="K140" i="38"/>
  <c r="B141" i="38"/>
  <c r="C141" i="38"/>
  <c r="D141" i="38"/>
  <c r="E141" i="38"/>
  <c r="F141" i="38"/>
  <c r="G141" i="38"/>
  <c r="H141" i="38"/>
  <c r="I141" i="38"/>
  <c r="J141" i="38"/>
  <c r="K141" i="38"/>
  <c r="B142" i="38"/>
  <c r="C142" i="38"/>
  <c r="D142" i="38"/>
  <c r="E142" i="38"/>
  <c r="F142" i="38"/>
  <c r="G142" i="38"/>
  <c r="H142" i="38"/>
  <c r="I142" i="38"/>
  <c r="J142" i="38"/>
  <c r="K142" i="38"/>
  <c r="B143" i="38"/>
  <c r="C143" i="38"/>
  <c r="D143" i="38"/>
  <c r="E143" i="38"/>
  <c r="F143" i="38"/>
  <c r="G143" i="38"/>
  <c r="H143" i="38"/>
  <c r="I143" i="38"/>
  <c r="J143" i="38"/>
  <c r="K143" i="38"/>
  <c r="B144" i="38"/>
  <c r="C144" i="38"/>
  <c r="D144" i="38"/>
  <c r="E144" i="38"/>
  <c r="F144" i="38"/>
  <c r="G144" i="38"/>
  <c r="H144" i="38"/>
  <c r="I144" i="38"/>
  <c r="J144" i="38"/>
  <c r="K144" i="38"/>
  <c r="B145" i="38"/>
  <c r="C145" i="38"/>
  <c r="D145" i="38"/>
  <c r="E145" i="38"/>
  <c r="F145" i="38"/>
  <c r="G145" i="38"/>
  <c r="H145" i="38"/>
  <c r="I145" i="38"/>
  <c r="J145" i="38"/>
  <c r="K145" i="38"/>
  <c r="B146" i="38"/>
  <c r="C146" i="38"/>
  <c r="D146" i="38"/>
  <c r="E146" i="38"/>
  <c r="F146" i="38"/>
  <c r="G146" i="38"/>
  <c r="H146" i="38"/>
  <c r="I146" i="38"/>
  <c r="J146" i="38"/>
  <c r="K146" i="38"/>
  <c r="B147" i="38"/>
  <c r="C147" i="38"/>
  <c r="D147" i="38"/>
  <c r="E147" i="38"/>
  <c r="F147" i="38"/>
  <c r="G147" i="38"/>
  <c r="H147" i="38"/>
  <c r="I147" i="38"/>
  <c r="K147" i="38"/>
  <c r="B148" i="38"/>
  <c r="C148" i="38"/>
  <c r="D148" i="38"/>
  <c r="E148" i="38"/>
  <c r="F148" i="38"/>
  <c r="G148" i="38"/>
  <c r="H148" i="38"/>
  <c r="I148" i="38"/>
  <c r="K148" i="38"/>
  <c r="B149" i="38"/>
  <c r="C149" i="38"/>
  <c r="D149" i="38"/>
  <c r="E149" i="38"/>
  <c r="F149" i="38"/>
  <c r="G149" i="38"/>
  <c r="H149" i="38"/>
  <c r="I149" i="38"/>
  <c r="K149" i="38"/>
  <c r="B150" i="38"/>
  <c r="C150" i="38"/>
  <c r="D150" i="38"/>
  <c r="E150" i="38"/>
  <c r="F150" i="38"/>
  <c r="G150" i="38"/>
  <c r="H150" i="38"/>
  <c r="I150" i="38"/>
  <c r="K150" i="38"/>
  <c r="B151" i="38"/>
  <c r="C151" i="38"/>
  <c r="D151" i="38"/>
  <c r="E151" i="38"/>
  <c r="F151" i="38"/>
  <c r="G151" i="38"/>
  <c r="H151" i="38"/>
  <c r="I151" i="38"/>
  <c r="K151" i="38"/>
  <c r="B152" i="38"/>
  <c r="C152" i="38"/>
  <c r="D152" i="38"/>
  <c r="E152" i="38"/>
  <c r="F152" i="38"/>
  <c r="G152" i="38"/>
  <c r="H152" i="38"/>
  <c r="I152" i="38"/>
  <c r="J152" i="38"/>
  <c r="K152" i="38"/>
  <c r="B153" i="38"/>
  <c r="C153" i="38"/>
  <c r="D153" i="38"/>
  <c r="E153" i="38"/>
  <c r="F153" i="38"/>
  <c r="G153" i="38"/>
  <c r="H153" i="38"/>
  <c r="I153" i="38"/>
  <c r="J153" i="38"/>
  <c r="K153" i="38"/>
  <c r="B154" i="38"/>
  <c r="C154" i="38"/>
  <c r="D154" i="38"/>
  <c r="E154" i="38"/>
  <c r="F154" i="38"/>
  <c r="G154" i="38"/>
  <c r="H154" i="38"/>
  <c r="I154" i="38"/>
  <c r="J154" i="38"/>
  <c r="K154" i="38"/>
  <c r="B155" i="38"/>
  <c r="C155" i="38"/>
  <c r="D155" i="38"/>
  <c r="E155" i="38"/>
  <c r="F155" i="38"/>
  <c r="G155" i="38"/>
  <c r="H155" i="38"/>
  <c r="I155" i="38"/>
  <c r="J155" i="38"/>
  <c r="K155" i="38"/>
  <c r="B156" i="38"/>
  <c r="C156" i="38"/>
  <c r="D156" i="38"/>
  <c r="E156" i="38"/>
  <c r="F156" i="38"/>
  <c r="G156" i="38"/>
  <c r="H156" i="38"/>
  <c r="I156" i="38"/>
  <c r="J156" i="38"/>
  <c r="K156" i="38"/>
  <c r="B157" i="38"/>
  <c r="C157" i="38"/>
  <c r="D157" i="38"/>
  <c r="E157" i="38"/>
  <c r="F157" i="38"/>
  <c r="G157" i="38"/>
  <c r="H157" i="38"/>
  <c r="I157" i="38"/>
  <c r="J157" i="38"/>
  <c r="K157" i="38"/>
  <c r="B158" i="38"/>
  <c r="C158" i="38"/>
  <c r="D158" i="38"/>
  <c r="E158" i="38"/>
  <c r="F158" i="38"/>
  <c r="G158" i="38"/>
  <c r="H158" i="38"/>
  <c r="I158" i="38"/>
  <c r="J158" i="38"/>
  <c r="K158" i="38"/>
  <c r="B159" i="38"/>
  <c r="C159" i="38"/>
  <c r="D159" i="38"/>
  <c r="E159" i="38"/>
  <c r="F159" i="38"/>
  <c r="G159" i="38"/>
  <c r="H159" i="38"/>
  <c r="I159" i="38"/>
  <c r="K159" i="38"/>
  <c r="B160" i="38"/>
  <c r="C160" i="38"/>
  <c r="D160" i="38"/>
  <c r="E160" i="38"/>
  <c r="F160" i="38"/>
  <c r="G160" i="38"/>
  <c r="H160" i="38"/>
  <c r="I160" i="38"/>
  <c r="K160" i="38"/>
  <c r="B161" i="38"/>
  <c r="C161" i="38"/>
  <c r="D161" i="38"/>
  <c r="E161" i="38"/>
  <c r="F161" i="38"/>
  <c r="G161" i="38"/>
  <c r="H161" i="38"/>
  <c r="I161" i="38"/>
  <c r="K161" i="38"/>
  <c r="B162" i="38"/>
  <c r="C162" i="38"/>
  <c r="D162" i="38"/>
  <c r="E162" i="38"/>
  <c r="F162" i="38"/>
  <c r="G162" i="38"/>
  <c r="H162" i="38"/>
  <c r="I162" i="38"/>
  <c r="K162" i="38"/>
  <c r="B163" i="38"/>
  <c r="C163" i="38"/>
  <c r="D163" i="38"/>
  <c r="E163" i="38"/>
  <c r="F163" i="38"/>
  <c r="G163" i="38"/>
  <c r="H163" i="38"/>
  <c r="I163" i="38"/>
  <c r="J163" i="38"/>
  <c r="K163" i="38"/>
  <c r="B164" i="38"/>
  <c r="C164" i="38"/>
  <c r="D164" i="38"/>
  <c r="E164" i="38"/>
  <c r="F164" i="38"/>
  <c r="G164" i="38"/>
  <c r="H164" i="38"/>
  <c r="I164" i="38"/>
  <c r="J164" i="38"/>
  <c r="K164" i="38"/>
  <c r="B165" i="38"/>
  <c r="C165" i="38"/>
  <c r="D165" i="38"/>
  <c r="E165" i="38"/>
  <c r="F165" i="38"/>
  <c r="G165" i="38"/>
  <c r="H165" i="38"/>
  <c r="I165" i="38"/>
  <c r="J165" i="38"/>
  <c r="K165" i="38"/>
  <c r="B166" i="38"/>
  <c r="C166" i="38"/>
  <c r="D166" i="38"/>
  <c r="E166" i="38"/>
  <c r="F166" i="38"/>
  <c r="G166" i="38"/>
  <c r="H166" i="38"/>
  <c r="I166" i="38"/>
  <c r="J166" i="38"/>
  <c r="K166" i="38"/>
  <c r="B167" i="38"/>
  <c r="C167" i="38"/>
  <c r="D167" i="38"/>
  <c r="E167" i="38"/>
  <c r="F167" i="38"/>
  <c r="G167" i="38"/>
  <c r="H167" i="38"/>
  <c r="I167" i="38"/>
  <c r="J167" i="38"/>
  <c r="K167" i="38"/>
  <c r="B168" i="38"/>
  <c r="C168" i="38"/>
  <c r="D168" i="38"/>
  <c r="E168" i="38"/>
  <c r="F168" i="38"/>
  <c r="G168" i="38"/>
  <c r="H168" i="38"/>
  <c r="I168" i="38"/>
  <c r="J168" i="38"/>
  <c r="K168" i="38"/>
  <c r="B169" i="38"/>
  <c r="C169" i="38"/>
  <c r="D169" i="38"/>
  <c r="E169" i="38"/>
  <c r="F169" i="38"/>
  <c r="G169" i="38"/>
  <c r="H169" i="38"/>
  <c r="I169" i="38"/>
  <c r="J169" i="38"/>
  <c r="K169" i="38"/>
  <c r="B170" i="38"/>
  <c r="C170" i="38"/>
  <c r="D170" i="38"/>
  <c r="E170" i="38"/>
  <c r="F170" i="38"/>
  <c r="G170" i="38"/>
  <c r="H170" i="38"/>
  <c r="I170" i="38"/>
  <c r="J170" i="38"/>
  <c r="K170" i="38"/>
  <c r="B171" i="38"/>
  <c r="C171" i="38"/>
  <c r="D171" i="38"/>
  <c r="E171" i="38"/>
  <c r="F171" i="38"/>
  <c r="G171" i="38"/>
  <c r="H171" i="38"/>
  <c r="I171" i="38"/>
  <c r="K171" i="38"/>
  <c r="B172" i="38"/>
  <c r="C172" i="38"/>
  <c r="D172" i="38"/>
  <c r="E172" i="38"/>
  <c r="F172" i="38"/>
  <c r="G172" i="38"/>
  <c r="H172" i="38"/>
  <c r="I172" i="38"/>
  <c r="K172" i="38"/>
  <c r="B173" i="38"/>
  <c r="C173" i="38"/>
  <c r="D173" i="38"/>
  <c r="E173" i="38"/>
  <c r="F173" i="38"/>
  <c r="G173" i="38"/>
  <c r="H173" i="38"/>
  <c r="I173" i="38"/>
  <c r="K173" i="38"/>
  <c r="B174" i="38"/>
  <c r="C174" i="38"/>
  <c r="D174" i="38"/>
  <c r="E174" i="38"/>
  <c r="F174" i="38"/>
  <c r="G174" i="38"/>
  <c r="H174" i="38"/>
  <c r="I174" i="38"/>
  <c r="J174" i="38"/>
  <c r="K174" i="38"/>
  <c r="B175" i="38"/>
  <c r="C175" i="38"/>
  <c r="D175" i="38"/>
  <c r="E175" i="38"/>
  <c r="F175" i="38"/>
  <c r="G175" i="38"/>
  <c r="H175" i="38"/>
  <c r="I175" i="38"/>
  <c r="J175" i="38"/>
  <c r="K175" i="38"/>
  <c r="B176" i="38"/>
  <c r="C176" i="38"/>
  <c r="D176" i="38"/>
  <c r="E176" i="38"/>
  <c r="F176" i="38"/>
  <c r="G176" i="38"/>
  <c r="H176" i="38"/>
  <c r="I176" i="38"/>
  <c r="J176" i="38"/>
  <c r="K176" i="38"/>
  <c r="B177" i="38"/>
  <c r="C177" i="38"/>
  <c r="D177" i="38"/>
  <c r="E177" i="38"/>
  <c r="F177" i="38"/>
  <c r="G177" i="38"/>
  <c r="H177" i="38"/>
  <c r="I177" i="38"/>
  <c r="J177" i="38"/>
  <c r="K177" i="38"/>
  <c r="B178" i="38"/>
  <c r="C178" i="38"/>
  <c r="D178" i="38"/>
  <c r="E178" i="38"/>
  <c r="F178" i="38"/>
  <c r="G178" i="38"/>
  <c r="H178" i="38"/>
  <c r="I178" i="38"/>
  <c r="J178" i="38"/>
  <c r="K178" i="38"/>
  <c r="B179" i="38"/>
  <c r="C179" i="38"/>
  <c r="D179" i="38"/>
  <c r="E179" i="38"/>
  <c r="F179" i="38"/>
  <c r="G179" i="38"/>
  <c r="H179" i="38"/>
  <c r="I179" i="38"/>
  <c r="J179" i="38"/>
  <c r="K179" i="38"/>
  <c r="B180" i="38"/>
  <c r="C180" i="38"/>
  <c r="D180" i="38"/>
  <c r="E180" i="38"/>
  <c r="F180" i="38"/>
  <c r="G180" i="38"/>
  <c r="H180" i="38"/>
  <c r="I180" i="38"/>
  <c r="J180" i="38"/>
  <c r="K180" i="38"/>
  <c r="B181" i="38"/>
  <c r="C181" i="38"/>
  <c r="D181" i="38"/>
  <c r="E181" i="38"/>
  <c r="F181" i="38"/>
  <c r="G181" i="38"/>
  <c r="H181" i="38"/>
  <c r="I181" i="38"/>
  <c r="J181" i="38"/>
  <c r="K181" i="38"/>
  <c r="B182" i="38"/>
  <c r="C182" i="38"/>
  <c r="D182" i="38"/>
  <c r="E182" i="38"/>
  <c r="F182" i="38"/>
  <c r="G182" i="38"/>
  <c r="H182" i="38"/>
  <c r="I182" i="38"/>
  <c r="J182" i="38"/>
  <c r="K182" i="38"/>
  <c r="B183" i="38"/>
  <c r="C183" i="38"/>
  <c r="D183" i="38"/>
  <c r="E183" i="38"/>
  <c r="F183" i="38"/>
  <c r="G183" i="38"/>
  <c r="H183" i="38"/>
  <c r="I183" i="38"/>
  <c r="K183" i="38"/>
  <c r="B184" i="38"/>
  <c r="C184" i="38"/>
  <c r="D184" i="38"/>
  <c r="E184" i="38"/>
  <c r="F184" i="38"/>
  <c r="G184" i="38"/>
  <c r="H184" i="38"/>
  <c r="I184" i="38"/>
  <c r="K184" i="38"/>
  <c r="B185" i="38"/>
  <c r="C185" i="38"/>
  <c r="D185" i="38"/>
  <c r="E185" i="38"/>
  <c r="F185" i="38"/>
  <c r="G185" i="38"/>
  <c r="H185" i="38"/>
  <c r="I185" i="38"/>
  <c r="K185" i="38"/>
  <c r="B186" i="38"/>
  <c r="C186" i="38"/>
  <c r="D186" i="38"/>
  <c r="E186" i="38"/>
  <c r="F186" i="38"/>
  <c r="G186" i="38"/>
  <c r="H186" i="38"/>
  <c r="I186" i="38"/>
  <c r="J186" i="38"/>
  <c r="K186" i="38"/>
  <c r="B187" i="38"/>
  <c r="C187" i="38"/>
  <c r="D187" i="38"/>
  <c r="E187" i="38"/>
  <c r="F187" i="38"/>
  <c r="G187" i="38"/>
  <c r="H187" i="38"/>
  <c r="I187" i="38"/>
  <c r="J187" i="38"/>
  <c r="K187" i="38"/>
  <c r="B188" i="38"/>
  <c r="C188" i="38"/>
  <c r="D188" i="38"/>
  <c r="E188" i="38"/>
  <c r="F188" i="38"/>
  <c r="G188" i="38"/>
  <c r="H188" i="38"/>
  <c r="I188" i="38"/>
  <c r="J188" i="38"/>
  <c r="K188" i="38"/>
  <c r="B189" i="38"/>
  <c r="C189" i="38"/>
  <c r="D189" i="38"/>
  <c r="E189" i="38"/>
  <c r="F189" i="38"/>
  <c r="G189" i="38"/>
  <c r="H189" i="38"/>
  <c r="I189" i="38"/>
  <c r="J189" i="38"/>
  <c r="K189" i="38"/>
  <c r="B190" i="38"/>
  <c r="C190" i="38"/>
  <c r="D190" i="38"/>
  <c r="E190" i="38"/>
  <c r="F190" i="38"/>
  <c r="G190" i="38"/>
  <c r="H190" i="38"/>
  <c r="I190" i="38"/>
  <c r="J190" i="38"/>
  <c r="K190" i="38"/>
  <c r="B191" i="38"/>
  <c r="C191" i="38"/>
  <c r="D191" i="38"/>
  <c r="E191" i="38"/>
  <c r="F191" i="38"/>
  <c r="G191" i="38"/>
  <c r="H191" i="38"/>
  <c r="I191" i="38"/>
  <c r="J191" i="38"/>
  <c r="K191" i="38"/>
  <c r="B192" i="38"/>
  <c r="C192" i="38"/>
  <c r="D192" i="38"/>
  <c r="E192" i="38"/>
  <c r="F192" i="38"/>
  <c r="G192" i="38"/>
  <c r="H192" i="38"/>
  <c r="I192" i="38"/>
  <c r="J192" i="38"/>
  <c r="K192" i="38"/>
  <c r="B193" i="38"/>
  <c r="C193" i="38"/>
  <c r="D193" i="38"/>
  <c r="E193" i="38"/>
  <c r="F193" i="38"/>
  <c r="G193" i="38"/>
  <c r="H193" i="38"/>
  <c r="I193" i="38"/>
  <c r="J193" i="38"/>
  <c r="K193" i="38"/>
  <c r="B194" i="38"/>
  <c r="C194" i="38"/>
  <c r="D194" i="38"/>
  <c r="E194" i="38"/>
  <c r="F194" i="38"/>
  <c r="G194" i="38"/>
  <c r="H194" i="38"/>
  <c r="I194" i="38"/>
  <c r="J194" i="38"/>
  <c r="K194" i="38"/>
  <c r="B195" i="38"/>
  <c r="C195" i="38"/>
  <c r="D195" i="38"/>
  <c r="E195" i="38"/>
  <c r="F195" i="38"/>
  <c r="G195" i="38"/>
  <c r="H195" i="38"/>
  <c r="I195" i="38"/>
  <c r="K195" i="38"/>
  <c r="B196" i="38"/>
  <c r="C196" i="38"/>
  <c r="D196" i="38"/>
  <c r="E196" i="38"/>
  <c r="F196" i="38"/>
  <c r="G196" i="38"/>
  <c r="H196" i="38"/>
  <c r="I196" i="38"/>
  <c r="K196" i="38"/>
  <c r="B197" i="38"/>
  <c r="C197" i="38"/>
  <c r="D197" i="38"/>
  <c r="E197" i="38"/>
  <c r="F197" i="38"/>
  <c r="G197" i="38"/>
  <c r="H197" i="38"/>
  <c r="I197" i="38"/>
  <c r="K197" i="38"/>
  <c r="B198" i="38"/>
  <c r="C198" i="38"/>
  <c r="D198" i="38"/>
  <c r="E198" i="38"/>
  <c r="F198" i="38"/>
  <c r="G198" i="38"/>
  <c r="H198" i="38"/>
  <c r="I198" i="38"/>
  <c r="J198" i="38"/>
  <c r="K198" i="38"/>
  <c r="B199" i="38"/>
  <c r="C199" i="38"/>
  <c r="D199" i="38"/>
  <c r="E199" i="38"/>
  <c r="F199" i="38"/>
  <c r="G199" i="38"/>
  <c r="H199" i="38"/>
  <c r="I199" i="38"/>
  <c r="J199" i="38"/>
  <c r="K199" i="38"/>
  <c r="B200" i="38"/>
  <c r="C200" i="38"/>
  <c r="D200" i="38"/>
  <c r="E200" i="38"/>
  <c r="F200" i="38"/>
  <c r="G200" i="38"/>
  <c r="H200" i="38"/>
  <c r="I200" i="38"/>
  <c r="J200" i="38"/>
  <c r="K200" i="38"/>
  <c r="B201" i="38"/>
  <c r="C201" i="38"/>
  <c r="D201" i="38"/>
  <c r="E201" i="38"/>
  <c r="F201" i="38"/>
  <c r="G201" i="38"/>
  <c r="H201" i="38"/>
  <c r="I201" i="38"/>
  <c r="J201" i="38"/>
  <c r="K201" i="38"/>
  <c r="B202" i="38"/>
  <c r="C202" i="38"/>
  <c r="D202" i="38"/>
  <c r="E202" i="38"/>
  <c r="F202" i="38"/>
  <c r="G202" i="38"/>
  <c r="H202" i="38"/>
  <c r="I202" i="38"/>
  <c r="J202" i="38"/>
  <c r="K202" i="38"/>
  <c r="B203" i="38"/>
  <c r="C203" i="38"/>
  <c r="D203" i="38"/>
  <c r="E203" i="38"/>
  <c r="F203" i="38"/>
  <c r="G203" i="38"/>
  <c r="H203" i="38"/>
  <c r="I203" i="38"/>
  <c r="J203" i="38"/>
  <c r="K203" i="38"/>
  <c r="B204" i="38"/>
  <c r="C204" i="38"/>
  <c r="D204" i="38"/>
  <c r="E204" i="38"/>
  <c r="F204" i="38"/>
  <c r="G204" i="38"/>
  <c r="H204" i="38"/>
  <c r="I204" i="38"/>
  <c r="J204" i="38"/>
  <c r="K204" i="38"/>
  <c r="B205" i="38"/>
  <c r="C205" i="38"/>
  <c r="D205" i="38"/>
  <c r="E205" i="38"/>
  <c r="F205" i="38"/>
  <c r="G205" i="38"/>
  <c r="H205" i="38"/>
  <c r="I205" i="38"/>
  <c r="J205" i="38"/>
  <c r="K205" i="38"/>
  <c r="B206" i="38"/>
  <c r="C206" i="38"/>
  <c r="D206" i="38"/>
  <c r="E206" i="38"/>
  <c r="F206" i="38"/>
  <c r="G206" i="38"/>
  <c r="H206" i="38"/>
  <c r="I206" i="38"/>
  <c r="J206" i="38"/>
  <c r="K206" i="38"/>
  <c r="B207" i="38"/>
  <c r="C207" i="38"/>
  <c r="D207" i="38"/>
  <c r="E207" i="38"/>
  <c r="F207" i="38"/>
  <c r="G207" i="38"/>
  <c r="H207" i="38"/>
  <c r="I207" i="38"/>
  <c r="K207" i="38"/>
  <c r="B208" i="38"/>
  <c r="C208" i="38"/>
  <c r="D208" i="38"/>
  <c r="E208" i="38"/>
  <c r="F208" i="38"/>
  <c r="G208" i="38"/>
  <c r="H208" i="38"/>
  <c r="I208" i="38"/>
  <c r="K208" i="38"/>
  <c r="B209" i="38"/>
  <c r="C209" i="38"/>
  <c r="D209" i="38"/>
  <c r="E209" i="38"/>
  <c r="F209" i="38"/>
  <c r="G209" i="38"/>
  <c r="H209" i="38"/>
  <c r="I209" i="38"/>
  <c r="K209" i="38"/>
  <c r="B210" i="38"/>
  <c r="C210" i="38"/>
  <c r="D210" i="38"/>
  <c r="E210" i="38"/>
  <c r="F210" i="38"/>
  <c r="G210" i="38"/>
  <c r="H210" i="38"/>
  <c r="I210" i="38"/>
  <c r="J210" i="38"/>
  <c r="K210" i="38"/>
  <c r="B211" i="38"/>
  <c r="C211" i="38"/>
  <c r="D211" i="38"/>
  <c r="E211" i="38"/>
  <c r="F211" i="38"/>
  <c r="G211" i="38"/>
  <c r="H211" i="38"/>
  <c r="I211" i="38"/>
  <c r="J211" i="38"/>
  <c r="K211" i="38"/>
  <c r="B212" i="38"/>
  <c r="C212" i="38"/>
  <c r="D212" i="38"/>
  <c r="E212" i="38"/>
  <c r="F212" i="38"/>
  <c r="G212" i="38"/>
  <c r="H212" i="38"/>
  <c r="I212" i="38"/>
  <c r="J212" i="38"/>
  <c r="K212" i="38"/>
  <c r="B213" i="38"/>
  <c r="C213" i="38"/>
  <c r="D213" i="38"/>
  <c r="E213" i="38"/>
  <c r="F213" i="38"/>
  <c r="G213" i="38"/>
  <c r="H213" i="38"/>
  <c r="I213" i="38"/>
  <c r="J213" i="38"/>
  <c r="K213" i="38"/>
  <c r="B214" i="38"/>
  <c r="C214" i="38"/>
  <c r="D214" i="38"/>
  <c r="E214" i="38"/>
  <c r="F214" i="38"/>
  <c r="G214" i="38"/>
  <c r="H214" i="38"/>
  <c r="I214" i="38"/>
  <c r="J214" i="38"/>
  <c r="K214" i="38"/>
  <c r="B215" i="38"/>
  <c r="C215" i="38"/>
  <c r="D215" i="38"/>
  <c r="E215" i="38"/>
  <c r="F215" i="38"/>
  <c r="G215" i="38"/>
  <c r="H215" i="38"/>
  <c r="I215" i="38"/>
  <c r="J215" i="38"/>
  <c r="K215" i="38"/>
  <c r="B216" i="38"/>
  <c r="C216" i="38"/>
  <c r="D216" i="38"/>
  <c r="E216" i="38"/>
  <c r="F216" i="38"/>
  <c r="G216" i="38"/>
  <c r="H216" i="38"/>
  <c r="I216" i="38"/>
  <c r="J216" i="38"/>
  <c r="K216" i="38"/>
  <c r="B217" i="38"/>
  <c r="C217" i="38"/>
  <c r="D217" i="38"/>
  <c r="E217" i="38"/>
  <c r="F217" i="38"/>
  <c r="G217" i="38"/>
  <c r="H217" i="38"/>
  <c r="I217" i="38"/>
  <c r="J217" i="38"/>
  <c r="K217" i="38"/>
  <c r="B218" i="38"/>
  <c r="C218" i="38"/>
  <c r="D218" i="38"/>
  <c r="E218" i="38"/>
  <c r="F218" i="38"/>
  <c r="G218" i="38"/>
  <c r="H218" i="38"/>
  <c r="I218" i="38"/>
  <c r="J218" i="38"/>
  <c r="K218" i="38"/>
  <c r="B219" i="38"/>
  <c r="C219" i="38"/>
  <c r="D219" i="38"/>
  <c r="E219" i="38"/>
  <c r="F219" i="38"/>
  <c r="G219" i="38"/>
  <c r="H219" i="38"/>
  <c r="I219" i="38"/>
  <c r="K219" i="38"/>
  <c r="B220" i="38"/>
  <c r="C220" i="38"/>
  <c r="D220" i="38"/>
  <c r="E220" i="38"/>
  <c r="F220" i="38"/>
  <c r="G220" i="38"/>
  <c r="H220" i="38"/>
  <c r="I220" i="38"/>
  <c r="J220" i="38"/>
  <c r="K220" i="38"/>
  <c r="B221" i="38"/>
  <c r="C221" i="38"/>
  <c r="D221" i="38"/>
  <c r="E221" i="38"/>
  <c r="F221" i="38"/>
  <c r="G221" i="38"/>
  <c r="H221" i="38"/>
  <c r="I221" i="38"/>
  <c r="J221" i="38"/>
  <c r="K221" i="38"/>
  <c r="B222" i="38"/>
  <c r="C222" i="38"/>
  <c r="D222" i="38"/>
  <c r="E222" i="38"/>
  <c r="F222" i="38"/>
  <c r="G222" i="38"/>
  <c r="H222" i="38"/>
  <c r="I222" i="38"/>
  <c r="J222" i="38"/>
  <c r="K222" i="38"/>
  <c r="B223" i="38"/>
  <c r="C223" i="38"/>
  <c r="D223" i="38"/>
  <c r="E223" i="38"/>
  <c r="F223" i="38"/>
  <c r="G223" i="38"/>
  <c r="H223" i="38"/>
  <c r="I223" i="38"/>
  <c r="J223" i="38"/>
  <c r="K223" i="38"/>
  <c r="B224" i="38"/>
  <c r="C224" i="38"/>
  <c r="D224" i="38"/>
  <c r="E224" i="38"/>
  <c r="F224" i="38"/>
  <c r="G224" i="38"/>
  <c r="H224" i="38"/>
  <c r="I224" i="38"/>
  <c r="J224" i="38"/>
  <c r="K224" i="38"/>
  <c r="B225" i="38"/>
  <c r="C225" i="38"/>
  <c r="D225" i="38"/>
  <c r="E225" i="38"/>
  <c r="F225" i="38"/>
  <c r="G225" i="38"/>
  <c r="H225" i="38"/>
  <c r="I225" i="38"/>
  <c r="J225" i="38"/>
  <c r="K225" i="38"/>
  <c r="B226" i="38"/>
  <c r="C226" i="38"/>
  <c r="D226" i="38"/>
  <c r="E226" i="38"/>
  <c r="F226" i="38"/>
  <c r="G226" i="38"/>
  <c r="H226" i="38"/>
  <c r="I226" i="38"/>
  <c r="J226" i="38"/>
  <c r="K226" i="38"/>
  <c r="B227" i="38"/>
  <c r="C227" i="38"/>
  <c r="D227" i="38"/>
  <c r="E227" i="38"/>
  <c r="F227" i="38"/>
  <c r="G227" i="38"/>
  <c r="H227" i="38"/>
  <c r="I227" i="38"/>
  <c r="J227" i="38"/>
  <c r="K227" i="38"/>
  <c r="B228" i="38"/>
  <c r="C228" i="38"/>
  <c r="D228" i="38"/>
  <c r="E228" i="38"/>
  <c r="F228" i="38"/>
  <c r="G228" i="38"/>
  <c r="H228" i="38"/>
  <c r="I228" i="38"/>
  <c r="J228" i="38"/>
  <c r="K228" i="38"/>
  <c r="B229" i="38"/>
  <c r="C229" i="38"/>
  <c r="D229" i="38"/>
  <c r="E229" i="38"/>
  <c r="F229" i="38"/>
  <c r="G229" i="38"/>
  <c r="H229" i="38"/>
  <c r="I229" i="38"/>
  <c r="J229" i="38"/>
  <c r="K229" i="38"/>
  <c r="B230" i="38"/>
  <c r="C230" i="38"/>
  <c r="D230" i="38"/>
  <c r="E230" i="38"/>
  <c r="F230" i="38"/>
  <c r="G230" i="38"/>
  <c r="H230" i="38"/>
  <c r="I230" i="38"/>
  <c r="J230" i="38"/>
  <c r="K230" i="38"/>
  <c r="B231" i="38"/>
  <c r="C231" i="38"/>
  <c r="D231" i="38"/>
  <c r="E231" i="38"/>
  <c r="F231" i="38"/>
  <c r="G231" i="38"/>
  <c r="H231" i="38"/>
  <c r="I231" i="38"/>
  <c r="K231" i="38"/>
  <c r="B232" i="38"/>
  <c r="C232" i="38"/>
  <c r="D232" i="38"/>
  <c r="E232" i="38"/>
  <c r="F232" i="38"/>
  <c r="G232" i="38"/>
  <c r="H232" i="38"/>
  <c r="I232" i="38"/>
  <c r="K232" i="38"/>
  <c r="B233" i="38"/>
  <c r="C233" i="38"/>
  <c r="D233" i="38"/>
  <c r="E233" i="38"/>
  <c r="F233" i="38"/>
  <c r="G233" i="38"/>
  <c r="H233" i="38"/>
  <c r="I233" i="38"/>
  <c r="J233" i="38"/>
  <c r="K233" i="38"/>
  <c r="B234" i="38"/>
  <c r="C234" i="38"/>
  <c r="D234" i="38"/>
  <c r="E234" i="38"/>
  <c r="F234" i="38"/>
  <c r="G234" i="38"/>
  <c r="H234" i="38"/>
  <c r="I234" i="38"/>
  <c r="J234" i="38"/>
  <c r="K234" i="38"/>
  <c r="B235" i="38"/>
  <c r="C235" i="38"/>
  <c r="D235" i="38"/>
  <c r="E235" i="38"/>
  <c r="F235" i="38"/>
  <c r="G235" i="38"/>
  <c r="H235" i="38"/>
  <c r="I235" i="38"/>
  <c r="J235" i="38"/>
  <c r="K235" i="38"/>
  <c r="B236" i="38"/>
  <c r="C236" i="38"/>
  <c r="D236" i="38"/>
  <c r="E236" i="38"/>
  <c r="F236" i="38"/>
  <c r="G236" i="38"/>
  <c r="H236" i="38"/>
  <c r="I236" i="38"/>
  <c r="J236" i="38"/>
  <c r="K236" i="38"/>
  <c r="B237" i="38"/>
  <c r="C237" i="38"/>
  <c r="D237" i="38"/>
  <c r="E237" i="38"/>
  <c r="F237" i="38"/>
  <c r="G237" i="38"/>
  <c r="H237" i="38"/>
  <c r="I237" i="38"/>
  <c r="J237" i="38"/>
  <c r="K237" i="38"/>
  <c r="B238" i="38"/>
  <c r="C238" i="38"/>
  <c r="D238" i="38"/>
  <c r="E238" i="38"/>
  <c r="F238" i="38"/>
  <c r="G238" i="38"/>
  <c r="H238" i="38"/>
  <c r="I238" i="38"/>
  <c r="J238" i="38"/>
  <c r="K238" i="38"/>
  <c r="B239" i="38"/>
  <c r="C239" i="38"/>
  <c r="D239" i="38"/>
  <c r="E239" i="38"/>
  <c r="F239" i="38"/>
  <c r="G239" i="38"/>
  <c r="H239" i="38"/>
  <c r="I239" i="38"/>
  <c r="J239" i="38"/>
  <c r="K239" i="38"/>
  <c r="B240" i="38"/>
  <c r="C240" i="38"/>
  <c r="D240" i="38"/>
  <c r="E240" i="38"/>
  <c r="F240" i="38"/>
  <c r="G240" i="38"/>
  <c r="H240" i="38"/>
  <c r="I240" i="38"/>
  <c r="J240" i="38"/>
  <c r="K240" i="38"/>
  <c r="B241" i="38"/>
  <c r="C241" i="38"/>
  <c r="D241" i="38"/>
  <c r="E241" i="38"/>
  <c r="F241" i="38"/>
  <c r="G241" i="38"/>
  <c r="H241" i="38"/>
  <c r="I241" i="38"/>
  <c r="J241" i="38"/>
  <c r="K241" i="38"/>
  <c r="B242" i="38"/>
  <c r="C242" i="38"/>
  <c r="D242" i="38"/>
  <c r="E242" i="38"/>
  <c r="F242" i="38"/>
  <c r="G242" i="38"/>
  <c r="H242" i="38"/>
  <c r="I242" i="38"/>
  <c r="J242" i="38"/>
  <c r="K242" i="38"/>
  <c r="B243" i="38"/>
  <c r="C243" i="38"/>
  <c r="D243" i="38"/>
  <c r="E243" i="38"/>
  <c r="F243" i="38"/>
  <c r="G243" i="38"/>
  <c r="H243" i="38"/>
  <c r="I243" i="38"/>
  <c r="K243" i="38"/>
  <c r="B244" i="38"/>
  <c r="C244" i="38"/>
  <c r="D244" i="38"/>
  <c r="E244" i="38"/>
  <c r="F244" i="38"/>
  <c r="G244" i="38"/>
  <c r="H244" i="38"/>
  <c r="I244" i="38"/>
  <c r="J244" i="38"/>
  <c r="K244" i="38"/>
  <c r="B245" i="38"/>
  <c r="C245" i="38"/>
  <c r="D245" i="38"/>
  <c r="E245" i="38"/>
  <c r="F245" i="38"/>
  <c r="G245" i="38"/>
  <c r="H245" i="38"/>
  <c r="I245" i="38"/>
  <c r="J245" i="38"/>
  <c r="K245" i="38"/>
  <c r="B246" i="38"/>
  <c r="C246" i="38"/>
  <c r="D246" i="38"/>
  <c r="E246" i="38"/>
  <c r="F246" i="38"/>
  <c r="G246" i="38"/>
  <c r="H246" i="38"/>
  <c r="I246" i="38"/>
  <c r="J246" i="38"/>
  <c r="K246" i="38"/>
  <c r="B247" i="38"/>
  <c r="C247" i="38"/>
  <c r="D247" i="38"/>
  <c r="E247" i="38"/>
  <c r="F247" i="38"/>
  <c r="G247" i="38"/>
  <c r="H247" i="38"/>
  <c r="I247" i="38"/>
  <c r="J247" i="38"/>
  <c r="K247" i="38"/>
  <c r="B248" i="38"/>
  <c r="C248" i="38"/>
  <c r="D248" i="38"/>
  <c r="E248" i="38"/>
  <c r="F248" i="38"/>
  <c r="G248" i="38"/>
  <c r="H248" i="38"/>
  <c r="I248" i="38"/>
  <c r="J248" i="38"/>
  <c r="K248" i="38"/>
  <c r="B249" i="38"/>
  <c r="C249" i="38"/>
  <c r="D249" i="38"/>
  <c r="E249" i="38"/>
  <c r="F249" i="38"/>
  <c r="G249" i="38"/>
  <c r="H249" i="38"/>
  <c r="I249" i="38"/>
  <c r="J249" i="38"/>
  <c r="K249" i="38"/>
  <c r="B250" i="38"/>
  <c r="C250" i="38"/>
  <c r="D250" i="38"/>
  <c r="E250" i="38"/>
  <c r="F250" i="38"/>
  <c r="G250" i="38"/>
  <c r="H250" i="38"/>
  <c r="I250" i="38"/>
  <c r="J250" i="38"/>
  <c r="K250" i="38"/>
  <c r="B251" i="38"/>
  <c r="C251" i="38"/>
  <c r="D251" i="38"/>
  <c r="E251" i="38"/>
  <c r="F251" i="38"/>
  <c r="G251" i="38"/>
  <c r="H251" i="38"/>
  <c r="I251" i="38"/>
  <c r="J251" i="38"/>
  <c r="K251" i="38"/>
  <c r="B252" i="38"/>
  <c r="C252" i="38"/>
  <c r="D252" i="38"/>
  <c r="E252" i="38"/>
  <c r="F252" i="38"/>
  <c r="G252" i="38"/>
  <c r="H252" i="38"/>
  <c r="I252" i="38"/>
  <c r="J252" i="38"/>
  <c r="K252" i="38"/>
  <c r="B253" i="38"/>
  <c r="C253" i="38"/>
  <c r="D253" i="38"/>
  <c r="E253" i="38"/>
  <c r="F253" i="38"/>
  <c r="G253" i="38"/>
  <c r="H253" i="38"/>
  <c r="I253" i="38"/>
  <c r="J253" i="38"/>
  <c r="K253" i="38"/>
  <c r="B254" i="38"/>
  <c r="C254" i="38"/>
  <c r="D254" i="38"/>
  <c r="E254" i="38"/>
  <c r="F254" i="38"/>
  <c r="G254" i="38"/>
  <c r="H254" i="38"/>
  <c r="I254" i="38"/>
  <c r="J254" i="38"/>
  <c r="K254" i="38"/>
  <c r="B255" i="38"/>
  <c r="C255" i="38"/>
  <c r="D255" i="38"/>
  <c r="E255" i="38"/>
  <c r="F255" i="38"/>
  <c r="G255" i="38"/>
  <c r="H255" i="38"/>
  <c r="I255" i="38"/>
  <c r="K255" i="38"/>
  <c r="B256" i="38"/>
  <c r="C256" i="38"/>
  <c r="D256" i="38"/>
  <c r="E256" i="38"/>
  <c r="F256" i="38"/>
  <c r="G256" i="38"/>
  <c r="H256" i="38"/>
  <c r="I256" i="38"/>
  <c r="J256" i="38"/>
  <c r="K256" i="38"/>
  <c r="B257" i="38"/>
  <c r="C257" i="38"/>
  <c r="D257" i="38"/>
  <c r="E257" i="38"/>
  <c r="F257" i="38"/>
  <c r="G257" i="38"/>
  <c r="H257" i="38"/>
  <c r="I257" i="38"/>
  <c r="K257" i="38"/>
  <c r="B258" i="38"/>
  <c r="C258" i="38"/>
  <c r="D258" i="38"/>
  <c r="E258" i="38"/>
  <c r="F258" i="38"/>
  <c r="G258" i="38"/>
  <c r="H258" i="38"/>
  <c r="I258" i="38"/>
  <c r="J258" i="38"/>
  <c r="K258" i="38"/>
  <c r="B259" i="38"/>
  <c r="C259" i="38"/>
  <c r="D259" i="38"/>
  <c r="E259" i="38"/>
  <c r="F259" i="38"/>
  <c r="G259" i="38"/>
  <c r="H259" i="38"/>
  <c r="I259" i="38"/>
  <c r="J259" i="38"/>
  <c r="K259" i="38"/>
  <c r="B260" i="38"/>
  <c r="C260" i="38"/>
  <c r="D260" i="38"/>
  <c r="E260" i="38"/>
  <c r="F260" i="38"/>
  <c r="G260" i="38"/>
  <c r="H260" i="38"/>
  <c r="I260" i="38"/>
  <c r="J260" i="38"/>
  <c r="K260" i="38"/>
  <c r="B261" i="38"/>
  <c r="C261" i="38"/>
  <c r="D261" i="38"/>
  <c r="E261" i="38"/>
  <c r="F261" i="38"/>
  <c r="G261" i="38"/>
  <c r="H261" i="38"/>
  <c r="I261" i="38"/>
  <c r="J261" i="38"/>
  <c r="K261" i="38"/>
  <c r="B262" i="38"/>
  <c r="C262" i="38"/>
  <c r="D262" i="38"/>
  <c r="E262" i="38"/>
  <c r="F262" i="38"/>
  <c r="G262" i="38"/>
  <c r="H262" i="38"/>
  <c r="I262" i="38"/>
  <c r="J262" i="38"/>
  <c r="K262" i="38"/>
  <c r="B263" i="38"/>
  <c r="C263" i="38"/>
  <c r="D263" i="38"/>
  <c r="E263" i="38"/>
  <c r="F263" i="38"/>
  <c r="G263" i="38"/>
  <c r="H263" i="38"/>
  <c r="I263" i="38"/>
  <c r="J263" i="38"/>
  <c r="K263" i="38"/>
  <c r="B264" i="38"/>
  <c r="C264" i="38"/>
  <c r="D264" i="38"/>
  <c r="E264" i="38"/>
  <c r="F264" i="38"/>
  <c r="G264" i="38"/>
  <c r="H264" i="38"/>
  <c r="I264" i="38"/>
  <c r="J264" i="38"/>
  <c r="K264" i="38"/>
  <c r="B265" i="38"/>
  <c r="C265" i="38"/>
  <c r="D265" i="38"/>
  <c r="E265" i="38"/>
  <c r="F265" i="38"/>
  <c r="G265" i="38"/>
  <c r="H265" i="38"/>
  <c r="I265" i="38"/>
  <c r="J265" i="38"/>
  <c r="K265" i="38"/>
  <c r="B266" i="38"/>
  <c r="C266" i="38"/>
  <c r="D266" i="38"/>
  <c r="E266" i="38"/>
  <c r="F266" i="38"/>
  <c r="G266" i="38"/>
  <c r="H266" i="38"/>
  <c r="I266" i="38"/>
  <c r="J266" i="38"/>
  <c r="K266" i="38"/>
  <c r="B267" i="38"/>
  <c r="C267" i="38"/>
  <c r="D267" i="38"/>
  <c r="E267" i="38"/>
  <c r="F267" i="38"/>
  <c r="G267" i="38"/>
  <c r="H267" i="38"/>
  <c r="I267" i="38"/>
  <c r="K267" i="38"/>
  <c r="B268" i="38"/>
  <c r="C268" i="38"/>
  <c r="D268" i="38"/>
  <c r="E268" i="38"/>
  <c r="F268" i="38"/>
  <c r="G268" i="38"/>
  <c r="H268" i="38"/>
  <c r="I268" i="38"/>
  <c r="J268" i="38"/>
  <c r="K268" i="38"/>
  <c r="B269" i="38"/>
  <c r="C269" i="38"/>
  <c r="D269" i="38"/>
  <c r="E269" i="38"/>
  <c r="F269" i="38"/>
  <c r="G269" i="38"/>
  <c r="H269" i="38"/>
  <c r="I269" i="38"/>
  <c r="J269" i="38"/>
  <c r="K269" i="38"/>
  <c r="B270" i="38"/>
  <c r="C270" i="38"/>
  <c r="D270" i="38"/>
  <c r="E270" i="38"/>
  <c r="F270" i="38"/>
  <c r="G270" i="38"/>
  <c r="H270" i="38"/>
  <c r="I270" i="38"/>
  <c r="J270" i="38"/>
  <c r="K270" i="38"/>
  <c r="B271" i="38"/>
  <c r="C271" i="38"/>
  <c r="D271" i="38"/>
  <c r="E271" i="38"/>
  <c r="F271" i="38"/>
  <c r="G271" i="38"/>
  <c r="H271" i="38"/>
  <c r="I271" i="38"/>
  <c r="J271" i="38"/>
  <c r="K271" i="38"/>
  <c r="B272" i="38"/>
  <c r="C272" i="38"/>
  <c r="D272" i="38"/>
  <c r="E272" i="38"/>
  <c r="F272" i="38"/>
  <c r="G272" i="38"/>
  <c r="H272" i="38"/>
  <c r="I272" i="38"/>
  <c r="J272" i="38"/>
  <c r="K272" i="38"/>
  <c r="B273" i="38"/>
  <c r="C273" i="38"/>
  <c r="D273" i="38"/>
  <c r="E273" i="38"/>
  <c r="F273" i="38"/>
  <c r="G273" i="38"/>
  <c r="H273" i="38"/>
  <c r="I273" i="38"/>
  <c r="J273" i="38"/>
  <c r="K273" i="38"/>
  <c r="B274" i="38"/>
  <c r="C274" i="38"/>
  <c r="D274" i="38"/>
  <c r="E274" i="38"/>
  <c r="F274" i="38"/>
  <c r="G274" i="38"/>
  <c r="H274" i="38"/>
  <c r="I274" i="38"/>
  <c r="J274" i="38"/>
  <c r="K274" i="38"/>
  <c r="B275" i="38"/>
  <c r="C275" i="38"/>
  <c r="D275" i="38"/>
  <c r="E275" i="38"/>
  <c r="F275" i="38"/>
  <c r="G275" i="38"/>
  <c r="H275" i="38"/>
  <c r="I275" i="38"/>
  <c r="J275" i="38"/>
  <c r="K275" i="38"/>
  <c r="B276" i="38"/>
  <c r="C276" i="38"/>
  <c r="D276" i="38"/>
  <c r="E276" i="38"/>
  <c r="F276" i="38"/>
  <c r="G276" i="38"/>
  <c r="H276" i="38"/>
  <c r="I276" i="38"/>
  <c r="J276" i="38"/>
  <c r="K276" i="38"/>
  <c r="B277" i="38"/>
  <c r="C277" i="38"/>
  <c r="D277" i="38"/>
  <c r="E277" i="38"/>
  <c r="F277" i="38"/>
  <c r="G277" i="38"/>
  <c r="H277" i="38"/>
  <c r="I277" i="38"/>
  <c r="J277" i="38"/>
  <c r="K277" i="38"/>
  <c r="B278" i="38"/>
  <c r="C278" i="38"/>
  <c r="D278" i="38"/>
  <c r="E278" i="38"/>
  <c r="F278" i="38"/>
  <c r="G278" i="38"/>
  <c r="H278" i="38"/>
  <c r="I278" i="38"/>
  <c r="J278" i="38"/>
  <c r="K278" i="38"/>
  <c r="B279" i="38"/>
  <c r="C279" i="38"/>
  <c r="D279" i="38"/>
  <c r="E279" i="38"/>
  <c r="F279" i="38"/>
  <c r="G279" i="38"/>
  <c r="H279" i="38"/>
  <c r="I279" i="38"/>
  <c r="K279" i="38"/>
  <c r="B280" i="38"/>
  <c r="C280" i="38"/>
  <c r="D280" i="38"/>
  <c r="E280" i="38"/>
  <c r="F280" i="38"/>
  <c r="G280" i="38"/>
  <c r="H280" i="38"/>
  <c r="I280" i="38"/>
  <c r="J280" i="38"/>
  <c r="K280" i="38"/>
  <c r="B281" i="38"/>
  <c r="C281" i="38"/>
  <c r="D281" i="38"/>
  <c r="E281" i="38"/>
  <c r="F281" i="38"/>
  <c r="G281" i="38"/>
  <c r="H281" i="38"/>
  <c r="I281" i="38"/>
  <c r="K281" i="38"/>
  <c r="B282" i="38"/>
  <c r="C282" i="38"/>
  <c r="D282" i="38"/>
  <c r="E282" i="38"/>
  <c r="F282" i="38"/>
  <c r="G282" i="38"/>
  <c r="H282" i="38"/>
  <c r="I282" i="38"/>
  <c r="J282" i="38"/>
  <c r="K282" i="38"/>
  <c r="B283" i="38"/>
  <c r="C283" i="38"/>
  <c r="D283" i="38"/>
  <c r="E283" i="38"/>
  <c r="F283" i="38"/>
  <c r="G283" i="38"/>
  <c r="H283" i="38"/>
  <c r="I283" i="38"/>
  <c r="J283" i="38"/>
  <c r="K283" i="38"/>
  <c r="B284" i="38"/>
  <c r="C284" i="38"/>
  <c r="D284" i="38"/>
  <c r="E284" i="38"/>
  <c r="F284" i="38"/>
  <c r="G284" i="38"/>
  <c r="H284" i="38"/>
  <c r="I284" i="38"/>
  <c r="J284" i="38"/>
  <c r="K284" i="38"/>
  <c r="B285" i="38"/>
  <c r="C285" i="38"/>
  <c r="D285" i="38"/>
  <c r="E285" i="38"/>
  <c r="F285" i="38"/>
  <c r="G285" i="38"/>
  <c r="H285" i="38"/>
  <c r="I285" i="38"/>
  <c r="J285" i="38"/>
  <c r="K285" i="38"/>
  <c r="B286" i="38"/>
  <c r="C286" i="38"/>
  <c r="D286" i="38"/>
  <c r="E286" i="38"/>
  <c r="F286" i="38"/>
  <c r="G286" i="38"/>
  <c r="H286" i="38"/>
  <c r="I286" i="38"/>
  <c r="J286" i="38"/>
  <c r="K286" i="38"/>
  <c r="B287" i="38"/>
  <c r="C287" i="38"/>
  <c r="D287" i="38"/>
  <c r="E287" i="38"/>
  <c r="F287" i="38"/>
  <c r="G287" i="38"/>
  <c r="H287" i="38"/>
  <c r="I287" i="38"/>
  <c r="J287" i="38"/>
  <c r="K287" i="38"/>
  <c r="B288" i="38"/>
  <c r="C288" i="38"/>
  <c r="D288" i="38"/>
  <c r="E288" i="38"/>
  <c r="F288" i="38"/>
  <c r="G288" i="38"/>
  <c r="H288" i="38"/>
  <c r="I288" i="38"/>
  <c r="J288" i="38"/>
  <c r="K288" i="38"/>
  <c r="B289" i="38"/>
  <c r="C289" i="38"/>
  <c r="D289" i="38"/>
  <c r="E289" i="38"/>
  <c r="F289" i="38"/>
  <c r="G289" i="38"/>
  <c r="H289" i="38"/>
  <c r="I289" i="38"/>
  <c r="J289" i="38"/>
  <c r="K289" i="38"/>
  <c r="B290" i="38"/>
  <c r="C290" i="38"/>
  <c r="D290" i="38"/>
  <c r="E290" i="38"/>
  <c r="F290" i="38"/>
  <c r="G290" i="38"/>
  <c r="H290" i="38"/>
  <c r="I290" i="38"/>
  <c r="J290" i="38"/>
  <c r="K290" i="38"/>
  <c r="B291" i="38"/>
  <c r="C291" i="38"/>
  <c r="D291" i="38"/>
  <c r="E291" i="38"/>
  <c r="F291" i="38"/>
  <c r="G291" i="38"/>
  <c r="H291" i="38"/>
  <c r="I291" i="38"/>
  <c r="K291" i="38"/>
  <c r="B292" i="38"/>
  <c r="C292" i="38"/>
  <c r="D292" i="38"/>
  <c r="E292" i="38"/>
  <c r="F292" i="38"/>
  <c r="G292" i="38"/>
  <c r="H292" i="38"/>
  <c r="I292" i="38"/>
  <c r="J292" i="38"/>
  <c r="K292" i="38"/>
  <c r="B293" i="38"/>
  <c r="C293" i="38"/>
  <c r="D293" i="38"/>
  <c r="E293" i="38"/>
  <c r="F293" i="38"/>
  <c r="G293" i="38"/>
  <c r="H293" i="38"/>
  <c r="I293" i="38"/>
  <c r="K293" i="38"/>
  <c r="B294" i="38"/>
  <c r="C294" i="38"/>
  <c r="D294" i="38"/>
  <c r="E294" i="38"/>
  <c r="F294" i="38"/>
  <c r="G294" i="38"/>
  <c r="H294" i="38"/>
  <c r="I294" i="38"/>
  <c r="J294" i="38"/>
  <c r="K294" i="38"/>
  <c r="B295" i="38"/>
  <c r="C295" i="38"/>
  <c r="D295" i="38"/>
  <c r="E295" i="38"/>
  <c r="F295" i="38"/>
  <c r="G295" i="38"/>
  <c r="H295" i="38"/>
  <c r="I295" i="38"/>
  <c r="J295" i="38"/>
  <c r="K295" i="38"/>
  <c r="B296" i="38"/>
  <c r="C296" i="38"/>
  <c r="D296" i="38"/>
  <c r="E296" i="38"/>
  <c r="F296" i="38"/>
  <c r="G296" i="38"/>
  <c r="H296" i="38"/>
  <c r="I296" i="38"/>
  <c r="J296" i="38"/>
  <c r="K296" i="38"/>
  <c r="B297" i="38"/>
  <c r="C297" i="38"/>
  <c r="D297" i="38"/>
  <c r="E297" i="38"/>
  <c r="F297" i="38"/>
  <c r="G297" i="38"/>
  <c r="H297" i="38"/>
  <c r="I297" i="38"/>
  <c r="J297" i="38"/>
  <c r="K297" i="38"/>
  <c r="B298" i="38"/>
  <c r="C298" i="38"/>
  <c r="D298" i="38"/>
  <c r="E298" i="38"/>
  <c r="F298" i="38"/>
  <c r="G298" i="38"/>
  <c r="H298" i="38"/>
  <c r="I298" i="38"/>
  <c r="J298" i="38"/>
  <c r="K298" i="38"/>
  <c r="B299" i="38"/>
  <c r="C299" i="38"/>
  <c r="D299" i="38"/>
  <c r="E299" i="38"/>
  <c r="F299" i="38"/>
  <c r="G299" i="38"/>
  <c r="H299" i="38"/>
  <c r="I299" i="38"/>
  <c r="J299" i="38"/>
  <c r="K299" i="38"/>
  <c r="B300" i="38"/>
  <c r="C300" i="38"/>
  <c r="D300" i="38"/>
  <c r="E300" i="38"/>
  <c r="F300" i="38"/>
  <c r="G300" i="38"/>
  <c r="H300" i="38"/>
  <c r="I300" i="38"/>
  <c r="J300" i="38"/>
  <c r="K300" i="38"/>
  <c r="B301" i="38"/>
  <c r="C301" i="38"/>
  <c r="D301" i="38"/>
  <c r="E301" i="38"/>
  <c r="F301" i="38"/>
  <c r="G301" i="38"/>
  <c r="H301" i="38"/>
  <c r="I301" i="38"/>
  <c r="J301" i="38"/>
  <c r="K301" i="38"/>
  <c r="B302" i="38"/>
  <c r="C302" i="38"/>
  <c r="D302" i="38"/>
  <c r="E302" i="38"/>
  <c r="F302" i="38"/>
  <c r="G302" i="38"/>
  <c r="H302" i="38"/>
  <c r="I302" i="38"/>
  <c r="J302" i="38"/>
  <c r="K302" i="38"/>
  <c r="B303" i="38"/>
  <c r="C303" i="38"/>
  <c r="D303" i="38"/>
  <c r="E303" i="38"/>
  <c r="F303" i="38"/>
  <c r="G303" i="38"/>
  <c r="H303" i="38"/>
  <c r="I303" i="38"/>
  <c r="K303" i="38"/>
  <c r="B304" i="38"/>
  <c r="C304" i="38"/>
  <c r="D304" i="38"/>
  <c r="E304" i="38"/>
  <c r="F304" i="38"/>
  <c r="G304" i="38"/>
  <c r="H304" i="38"/>
  <c r="I304" i="38"/>
  <c r="K304" i="38"/>
  <c r="B305" i="38"/>
  <c r="C305" i="38"/>
  <c r="D305" i="38"/>
  <c r="E305" i="38"/>
  <c r="F305" i="38"/>
  <c r="G305" i="38"/>
  <c r="H305" i="38"/>
  <c r="I305" i="38"/>
  <c r="J305" i="38"/>
  <c r="K305" i="38"/>
  <c r="B306" i="38"/>
  <c r="C306" i="38"/>
  <c r="D306" i="38"/>
  <c r="E306" i="38"/>
  <c r="F306" i="38"/>
  <c r="G306" i="38"/>
  <c r="H306" i="38"/>
  <c r="I306" i="38"/>
  <c r="J306" i="38"/>
  <c r="K306" i="38"/>
  <c r="B307" i="38"/>
  <c r="C307" i="38"/>
  <c r="D307" i="38"/>
  <c r="E307" i="38"/>
  <c r="F307" i="38"/>
  <c r="G307" i="38"/>
  <c r="H307" i="38"/>
  <c r="I307" i="38"/>
  <c r="J307" i="38"/>
  <c r="K307" i="38"/>
  <c r="B308" i="38"/>
  <c r="C308" i="38"/>
  <c r="D308" i="38"/>
  <c r="E308" i="38"/>
  <c r="F308" i="38"/>
  <c r="G308" i="38"/>
  <c r="H308" i="38"/>
  <c r="I308" i="38"/>
  <c r="J308" i="38"/>
  <c r="K308" i="38"/>
  <c r="B309" i="38"/>
  <c r="C309" i="38"/>
  <c r="D309" i="38"/>
  <c r="E309" i="38"/>
  <c r="F309" i="38"/>
  <c r="G309" i="38"/>
  <c r="H309" i="38"/>
  <c r="I309" i="38"/>
  <c r="J309" i="38"/>
  <c r="K309" i="38"/>
  <c r="B310" i="38"/>
  <c r="C310" i="38"/>
  <c r="D310" i="38"/>
  <c r="E310" i="38"/>
  <c r="F310" i="38"/>
  <c r="G310" i="38"/>
  <c r="H310" i="38"/>
  <c r="I310" i="38"/>
  <c r="J310" i="38"/>
  <c r="K310" i="38"/>
  <c r="B311" i="38"/>
  <c r="C311" i="38"/>
  <c r="D311" i="38"/>
  <c r="E311" i="38"/>
  <c r="F311" i="38"/>
  <c r="G311" i="38"/>
  <c r="H311" i="38"/>
  <c r="I311" i="38"/>
  <c r="J311" i="38"/>
  <c r="K311" i="38"/>
  <c r="B312" i="38"/>
  <c r="C312" i="38"/>
  <c r="D312" i="38"/>
  <c r="E312" i="38"/>
  <c r="F312" i="38"/>
  <c r="G312" i="38"/>
  <c r="H312" i="38"/>
  <c r="I312" i="38"/>
  <c r="J312" i="38"/>
  <c r="K312" i="38"/>
  <c r="B313" i="38"/>
  <c r="C313" i="38"/>
  <c r="D313" i="38"/>
  <c r="E313" i="38"/>
  <c r="F313" i="38"/>
  <c r="G313" i="38"/>
  <c r="H313" i="38"/>
  <c r="I313" i="38"/>
  <c r="J313" i="38"/>
  <c r="K313" i="38"/>
  <c r="B314" i="38"/>
  <c r="C314" i="38"/>
  <c r="D314" i="38"/>
  <c r="E314" i="38"/>
  <c r="F314" i="38"/>
  <c r="G314" i="38"/>
  <c r="H314" i="38"/>
  <c r="I314" i="38"/>
  <c r="J314" i="38"/>
  <c r="K314" i="38"/>
  <c r="B315" i="38"/>
  <c r="C315" i="38"/>
  <c r="D315" i="38"/>
  <c r="E315" i="38"/>
  <c r="F315" i="38"/>
  <c r="G315" i="38"/>
  <c r="H315" i="38"/>
  <c r="I315" i="38"/>
  <c r="K315" i="38"/>
  <c r="B316" i="38"/>
  <c r="C316" i="38"/>
  <c r="D316" i="38"/>
  <c r="E316" i="38"/>
  <c r="F316" i="38"/>
  <c r="G316" i="38"/>
  <c r="H316" i="38"/>
  <c r="I316" i="38"/>
  <c r="J316" i="38"/>
  <c r="K316" i="38"/>
  <c r="B317" i="38"/>
  <c r="C317" i="38"/>
  <c r="D317" i="38"/>
  <c r="E317" i="38"/>
  <c r="F317" i="38"/>
  <c r="G317" i="38"/>
  <c r="H317" i="38"/>
  <c r="I317" i="38"/>
  <c r="J317" i="38"/>
  <c r="K317" i="38"/>
  <c r="B318" i="38"/>
  <c r="C318" i="38"/>
  <c r="D318" i="38"/>
  <c r="E318" i="38"/>
  <c r="F318" i="38"/>
  <c r="G318" i="38"/>
  <c r="H318" i="38"/>
  <c r="I318" i="38"/>
  <c r="J318" i="38"/>
  <c r="K318" i="38"/>
  <c r="B319" i="38"/>
  <c r="C319" i="38"/>
  <c r="D319" i="38"/>
  <c r="E319" i="38"/>
  <c r="F319" i="38"/>
  <c r="G319" i="38"/>
  <c r="H319" i="38"/>
  <c r="I319" i="38"/>
  <c r="J319" i="38"/>
  <c r="K319" i="38"/>
  <c r="B320" i="38"/>
  <c r="C320" i="38"/>
  <c r="D320" i="38"/>
  <c r="E320" i="38"/>
  <c r="F320" i="38"/>
  <c r="G320" i="38"/>
  <c r="H320" i="38"/>
  <c r="I320" i="38"/>
  <c r="J320" i="38"/>
  <c r="K320" i="38"/>
  <c r="B321" i="38"/>
  <c r="C321" i="38"/>
  <c r="D321" i="38"/>
  <c r="E321" i="38"/>
  <c r="F321" i="38"/>
  <c r="G321" i="38"/>
  <c r="H321" i="38"/>
  <c r="I321" i="38"/>
  <c r="J321" i="38"/>
  <c r="K321" i="38"/>
  <c r="B322" i="38"/>
  <c r="C322" i="38"/>
  <c r="D322" i="38"/>
  <c r="E322" i="38"/>
  <c r="F322" i="38"/>
  <c r="G322" i="38"/>
  <c r="H322" i="38"/>
  <c r="I322" i="38"/>
  <c r="J322" i="38"/>
  <c r="K322" i="38"/>
  <c r="B323" i="38"/>
  <c r="C323" i="38"/>
  <c r="D323" i="38"/>
  <c r="E323" i="38"/>
  <c r="F323" i="38"/>
  <c r="G323" i="38"/>
  <c r="H323" i="38"/>
  <c r="I323" i="38"/>
  <c r="J323" i="38"/>
  <c r="K323" i="38"/>
  <c r="B324" i="38"/>
  <c r="C324" i="38"/>
  <c r="D324" i="38"/>
  <c r="E324" i="38"/>
  <c r="F324" i="38"/>
  <c r="G324" i="38"/>
  <c r="H324" i="38"/>
  <c r="I324" i="38"/>
  <c r="J324" i="38"/>
  <c r="K324" i="38"/>
  <c r="B325" i="38"/>
  <c r="C325" i="38"/>
  <c r="D325" i="38"/>
  <c r="E325" i="38"/>
  <c r="F325" i="38"/>
  <c r="G325" i="38"/>
  <c r="H325" i="38"/>
  <c r="I325" i="38"/>
  <c r="J325" i="38"/>
  <c r="K325" i="38"/>
  <c r="B326" i="38"/>
  <c r="C326" i="38"/>
  <c r="D326" i="38"/>
  <c r="E326" i="38"/>
  <c r="F326" i="38"/>
  <c r="G326" i="38"/>
  <c r="H326" i="38"/>
  <c r="I326" i="38"/>
  <c r="J326" i="38"/>
  <c r="K326" i="38"/>
  <c r="B327" i="38"/>
  <c r="C327" i="38"/>
  <c r="D327" i="38"/>
  <c r="E327" i="38"/>
  <c r="F327" i="38"/>
  <c r="G327" i="38"/>
  <c r="H327" i="38"/>
  <c r="I327" i="38"/>
  <c r="K327" i="38"/>
  <c r="B328" i="38"/>
  <c r="C328" i="38"/>
  <c r="D328" i="38"/>
  <c r="E328" i="38"/>
  <c r="F328" i="38"/>
  <c r="G328" i="38"/>
  <c r="H328" i="38"/>
  <c r="I328" i="38"/>
  <c r="J328" i="38"/>
  <c r="K328" i="38"/>
  <c r="B329" i="38"/>
  <c r="C329" i="38"/>
  <c r="D329" i="38"/>
  <c r="E329" i="38"/>
  <c r="F329" i="38"/>
  <c r="G329" i="38"/>
  <c r="H329" i="38"/>
  <c r="I329" i="38"/>
  <c r="J329" i="38"/>
  <c r="K329" i="38"/>
  <c r="B330" i="38"/>
  <c r="C330" i="38"/>
  <c r="D330" i="38"/>
  <c r="E330" i="38"/>
  <c r="F330" i="38"/>
  <c r="G330" i="38"/>
  <c r="H330" i="38"/>
  <c r="I330" i="38"/>
  <c r="J330" i="38"/>
  <c r="K330" i="38"/>
  <c r="B331" i="38"/>
  <c r="C331" i="38"/>
  <c r="D331" i="38"/>
  <c r="E331" i="38"/>
  <c r="F331" i="38"/>
  <c r="G331" i="38"/>
  <c r="H331" i="38"/>
  <c r="I331" i="38"/>
  <c r="J331" i="38"/>
  <c r="K331" i="38"/>
  <c r="B332" i="38"/>
  <c r="C332" i="38"/>
  <c r="D332" i="38"/>
  <c r="E332" i="38"/>
  <c r="F332" i="38"/>
  <c r="G332" i="38"/>
  <c r="H332" i="38"/>
  <c r="I332" i="38"/>
  <c r="J332" i="38"/>
  <c r="K332" i="38"/>
  <c r="B333" i="38"/>
  <c r="C333" i="38"/>
  <c r="D333" i="38"/>
  <c r="E333" i="38"/>
  <c r="F333" i="38"/>
  <c r="G333" i="38"/>
  <c r="H333" i="38"/>
  <c r="I333" i="38"/>
  <c r="J333" i="38"/>
  <c r="K333" i="38"/>
  <c r="B334" i="38"/>
  <c r="C334" i="38"/>
  <c r="D334" i="38"/>
  <c r="E334" i="38"/>
  <c r="F334" i="38"/>
  <c r="G334" i="38"/>
  <c r="H334" i="38"/>
  <c r="I334" i="38"/>
  <c r="J334" i="38"/>
  <c r="K334" i="38"/>
  <c r="B335" i="38"/>
  <c r="C335" i="38"/>
  <c r="D335" i="38"/>
  <c r="E335" i="38"/>
  <c r="F335" i="38"/>
  <c r="G335" i="38"/>
  <c r="H335" i="38"/>
  <c r="I335" i="38"/>
  <c r="J335" i="38"/>
  <c r="K335" i="38"/>
  <c r="B336" i="38"/>
  <c r="C336" i="38"/>
  <c r="D336" i="38"/>
  <c r="E336" i="38"/>
  <c r="F336" i="38"/>
  <c r="G336" i="38"/>
  <c r="H336" i="38"/>
  <c r="I336" i="38"/>
  <c r="J336" i="38"/>
  <c r="K336" i="38"/>
  <c r="B337" i="38"/>
  <c r="C337" i="38"/>
  <c r="D337" i="38"/>
  <c r="E337" i="38"/>
  <c r="F337" i="38"/>
  <c r="G337" i="38"/>
  <c r="H337" i="38"/>
  <c r="I337" i="38"/>
  <c r="J337" i="38"/>
  <c r="K337" i="38"/>
  <c r="B338" i="38"/>
  <c r="C338" i="38"/>
  <c r="D338" i="38"/>
  <c r="E338" i="38"/>
  <c r="F338" i="38"/>
  <c r="G338" i="38"/>
  <c r="H338" i="38"/>
  <c r="I338" i="38"/>
  <c r="J338" i="38"/>
  <c r="K338" i="38"/>
  <c r="B339" i="38"/>
  <c r="C339" i="38"/>
  <c r="D339" i="38"/>
  <c r="E339" i="38"/>
  <c r="F339" i="38"/>
  <c r="G339" i="38"/>
  <c r="H339" i="38"/>
  <c r="I339" i="38"/>
  <c r="K339" i="38"/>
  <c r="B340" i="38"/>
  <c r="C340" i="38"/>
  <c r="D340" i="38"/>
  <c r="E340" i="38"/>
  <c r="F340" i="38"/>
  <c r="G340" i="38"/>
  <c r="H340" i="38"/>
  <c r="I340" i="38"/>
  <c r="J340" i="38"/>
  <c r="K340" i="38"/>
  <c r="B341" i="38"/>
  <c r="C341" i="38"/>
  <c r="D341" i="38"/>
  <c r="E341" i="38"/>
  <c r="F341" i="38"/>
  <c r="G341" i="38"/>
  <c r="H341" i="38"/>
  <c r="I341" i="38"/>
  <c r="J341" i="38"/>
  <c r="K341" i="38"/>
  <c r="B342" i="38"/>
  <c r="C342" i="38"/>
  <c r="D342" i="38"/>
  <c r="E342" i="38"/>
  <c r="F342" i="38"/>
  <c r="G342" i="38"/>
  <c r="H342" i="38"/>
  <c r="I342" i="38"/>
  <c r="J342" i="38"/>
  <c r="K342" i="38"/>
  <c r="B343" i="38"/>
  <c r="C343" i="38"/>
  <c r="D343" i="38"/>
  <c r="E343" i="38"/>
  <c r="F343" i="38"/>
  <c r="G343" i="38"/>
  <c r="H343" i="38"/>
  <c r="I343" i="38"/>
  <c r="J343" i="38"/>
  <c r="K343" i="38"/>
  <c r="B344" i="38"/>
  <c r="C344" i="38"/>
  <c r="D344" i="38"/>
  <c r="E344" i="38"/>
  <c r="F344" i="38"/>
  <c r="G344" i="38"/>
  <c r="H344" i="38"/>
  <c r="I344" i="38"/>
  <c r="J344" i="38"/>
  <c r="K344" i="38"/>
  <c r="B345" i="38"/>
  <c r="C345" i="38"/>
  <c r="D345" i="38"/>
  <c r="E345" i="38"/>
  <c r="F345" i="38"/>
  <c r="G345" i="38"/>
  <c r="H345" i="38"/>
  <c r="I345" i="38"/>
  <c r="J345" i="38"/>
  <c r="K345" i="38"/>
  <c r="B346" i="38"/>
  <c r="C346" i="38"/>
  <c r="D346" i="38"/>
  <c r="E346" i="38"/>
  <c r="F346" i="38"/>
  <c r="G346" i="38"/>
  <c r="H346" i="38"/>
  <c r="I346" i="38"/>
  <c r="J346" i="38"/>
  <c r="K346" i="38"/>
  <c r="B347" i="38"/>
  <c r="C347" i="38"/>
  <c r="D347" i="38"/>
  <c r="E347" i="38"/>
  <c r="F347" i="38"/>
  <c r="G347" i="38"/>
  <c r="H347" i="38"/>
  <c r="I347" i="38"/>
  <c r="J347" i="38"/>
  <c r="K347" i="38"/>
  <c r="B348" i="38"/>
  <c r="C348" i="38"/>
  <c r="D348" i="38"/>
  <c r="E348" i="38"/>
  <c r="F348" i="38"/>
  <c r="G348" i="38"/>
  <c r="H348" i="38"/>
  <c r="I348" i="38"/>
  <c r="J348" i="38"/>
  <c r="K348" i="38"/>
  <c r="B349" i="38"/>
  <c r="C349" i="38"/>
  <c r="D349" i="38"/>
  <c r="E349" i="38"/>
  <c r="F349" i="38"/>
  <c r="G349" i="38"/>
  <c r="H349" i="38"/>
  <c r="I349" i="38"/>
  <c r="J349" i="38"/>
  <c r="K349" i="38"/>
  <c r="B350" i="38"/>
  <c r="C350" i="38"/>
  <c r="D350" i="38"/>
  <c r="E350" i="38"/>
  <c r="F350" i="38"/>
  <c r="G350" i="38"/>
  <c r="H350" i="38"/>
  <c r="I350" i="38"/>
  <c r="J350" i="38"/>
  <c r="K350" i="38"/>
  <c r="B351" i="38"/>
  <c r="C351" i="38"/>
  <c r="D351" i="38"/>
  <c r="E351" i="38"/>
  <c r="F351" i="38"/>
  <c r="G351" i="38"/>
  <c r="H351" i="38"/>
  <c r="I351" i="38"/>
  <c r="K351" i="38"/>
  <c r="B352" i="38"/>
  <c r="C352" i="38"/>
  <c r="D352" i="38"/>
  <c r="E352" i="38"/>
  <c r="F352" i="38"/>
  <c r="G352" i="38"/>
  <c r="H352" i="38"/>
  <c r="I352" i="38"/>
  <c r="J352" i="38"/>
  <c r="K352" i="38"/>
  <c r="B353" i="38"/>
  <c r="C353" i="38"/>
  <c r="D353" i="38"/>
  <c r="E353" i="38"/>
  <c r="F353" i="38"/>
  <c r="G353" i="38"/>
  <c r="H353" i="38"/>
  <c r="I353" i="38"/>
  <c r="J353" i="38"/>
  <c r="K353" i="38"/>
  <c r="B354" i="38"/>
  <c r="C354" i="38"/>
  <c r="D354" i="38"/>
  <c r="E354" i="38"/>
  <c r="F354" i="38"/>
  <c r="G354" i="38"/>
  <c r="H354" i="38"/>
  <c r="I354" i="38"/>
  <c r="J354" i="38"/>
  <c r="K354" i="38"/>
  <c r="B355" i="38"/>
  <c r="C355" i="38"/>
  <c r="D355" i="38"/>
  <c r="E355" i="38"/>
  <c r="F355" i="38"/>
  <c r="G355" i="38"/>
  <c r="H355" i="38"/>
  <c r="I355" i="38"/>
  <c r="J355" i="38"/>
  <c r="K355" i="38"/>
  <c r="B356" i="38"/>
  <c r="C356" i="38"/>
  <c r="D356" i="38"/>
  <c r="E356" i="38"/>
  <c r="F356" i="38"/>
  <c r="G356" i="38"/>
  <c r="H356" i="38"/>
  <c r="I356" i="38"/>
  <c r="J356" i="38"/>
  <c r="K356" i="38"/>
  <c r="B357" i="38"/>
  <c r="C357" i="38"/>
  <c r="D357" i="38"/>
  <c r="E357" i="38"/>
  <c r="F357" i="38"/>
  <c r="G357" i="38"/>
  <c r="H357" i="38"/>
  <c r="I357" i="38"/>
  <c r="J357" i="38"/>
  <c r="K357" i="38"/>
  <c r="B358" i="38"/>
  <c r="C358" i="38"/>
  <c r="D358" i="38"/>
  <c r="E358" i="38"/>
  <c r="F358" i="38"/>
  <c r="G358" i="38"/>
  <c r="H358" i="38"/>
  <c r="I358" i="38"/>
  <c r="J358" i="38"/>
  <c r="K358" i="38"/>
  <c r="B359" i="38"/>
  <c r="C359" i="38"/>
  <c r="D359" i="38"/>
  <c r="E359" i="38"/>
  <c r="F359" i="38"/>
  <c r="G359" i="38"/>
  <c r="H359" i="38"/>
  <c r="I359" i="38"/>
  <c r="J359" i="38"/>
  <c r="K359" i="38"/>
  <c r="B360" i="38"/>
  <c r="C360" i="38"/>
  <c r="D360" i="38"/>
  <c r="E360" i="38"/>
  <c r="F360" i="38"/>
  <c r="G360" i="38"/>
  <c r="H360" i="38"/>
  <c r="I360" i="38"/>
  <c r="J360" i="38"/>
  <c r="K360" i="38"/>
  <c r="B361" i="38"/>
  <c r="C361" i="38"/>
  <c r="D361" i="38"/>
  <c r="E361" i="38"/>
  <c r="F361" i="38"/>
  <c r="G361" i="38"/>
  <c r="H361" i="38"/>
  <c r="I361" i="38"/>
  <c r="J361" i="38"/>
  <c r="K361" i="38"/>
  <c r="B362" i="38"/>
  <c r="C362" i="38"/>
  <c r="D362" i="38"/>
  <c r="E362" i="38"/>
  <c r="F362" i="38"/>
  <c r="G362" i="38"/>
  <c r="H362" i="38"/>
  <c r="I362" i="38"/>
  <c r="J362" i="38"/>
  <c r="K362" i="38"/>
  <c r="B363" i="38"/>
  <c r="C363" i="38"/>
  <c r="D363" i="38"/>
  <c r="E363" i="38"/>
  <c r="F363" i="38"/>
  <c r="G363" i="38"/>
  <c r="H363" i="38"/>
  <c r="I363" i="38"/>
  <c r="K363" i="38"/>
  <c r="B364" i="38"/>
  <c r="C364" i="38"/>
  <c r="D364" i="38"/>
  <c r="E364" i="38"/>
  <c r="F364" i="38"/>
  <c r="G364" i="38"/>
  <c r="H364" i="38"/>
  <c r="I364" i="38"/>
  <c r="J364" i="38"/>
  <c r="K364" i="38"/>
  <c r="B365" i="38"/>
  <c r="C365" i="38"/>
  <c r="D365" i="38"/>
  <c r="E365" i="38"/>
  <c r="F365" i="38"/>
  <c r="G365" i="38"/>
  <c r="H365" i="38"/>
  <c r="I365" i="38"/>
  <c r="J365" i="38"/>
  <c r="K365" i="38"/>
  <c r="B366" i="38"/>
  <c r="C366" i="38"/>
  <c r="D366" i="38"/>
  <c r="E366" i="38"/>
  <c r="F366" i="38"/>
  <c r="G366" i="38"/>
  <c r="H366" i="38"/>
  <c r="I366" i="38"/>
  <c r="J366" i="38"/>
  <c r="K366" i="38"/>
  <c r="B367" i="38"/>
  <c r="C367" i="38"/>
  <c r="D367" i="38"/>
  <c r="E367" i="38"/>
  <c r="F367" i="38"/>
  <c r="G367" i="38"/>
  <c r="H367" i="38"/>
  <c r="I367" i="38"/>
  <c r="J367" i="38"/>
  <c r="K367" i="38"/>
  <c r="B368" i="38"/>
  <c r="C368" i="38"/>
  <c r="D368" i="38"/>
  <c r="E368" i="38"/>
  <c r="F368" i="38"/>
  <c r="G368" i="38"/>
  <c r="H368" i="38"/>
  <c r="I368" i="38"/>
  <c r="J368" i="38"/>
  <c r="K368" i="38"/>
  <c r="B369" i="38"/>
  <c r="C369" i="38"/>
  <c r="D369" i="38"/>
  <c r="E369" i="38"/>
  <c r="F369" i="38"/>
  <c r="G369" i="38"/>
  <c r="H369" i="38"/>
  <c r="I369" i="38"/>
  <c r="J369" i="38"/>
  <c r="K369" i="38"/>
  <c r="B370" i="38"/>
  <c r="C370" i="38"/>
  <c r="D370" i="38"/>
  <c r="E370" i="38"/>
  <c r="F370" i="38"/>
  <c r="G370" i="38"/>
  <c r="H370" i="38"/>
  <c r="I370" i="38"/>
  <c r="J370" i="38"/>
  <c r="K370" i="38"/>
  <c r="B371" i="38"/>
  <c r="C371" i="38"/>
  <c r="D371" i="38"/>
  <c r="E371" i="38"/>
  <c r="F371" i="38"/>
  <c r="G371" i="38"/>
  <c r="H371" i="38"/>
  <c r="I371" i="38"/>
  <c r="J371" i="38"/>
  <c r="K371" i="38"/>
  <c r="B372" i="38"/>
  <c r="C372" i="38"/>
  <c r="D372" i="38"/>
  <c r="E372" i="38"/>
  <c r="F372" i="38"/>
  <c r="G372" i="38"/>
  <c r="H372" i="38"/>
  <c r="I372" i="38"/>
  <c r="J372" i="38"/>
  <c r="K372" i="38"/>
  <c r="B373" i="38"/>
  <c r="C373" i="38"/>
  <c r="D373" i="38"/>
  <c r="E373" i="38"/>
  <c r="F373" i="38"/>
  <c r="G373" i="38"/>
  <c r="H373" i="38"/>
  <c r="I373" i="38"/>
  <c r="J373" i="38"/>
  <c r="K373" i="38"/>
  <c r="B374" i="38"/>
  <c r="C374" i="38"/>
  <c r="D374" i="38"/>
  <c r="E374" i="38"/>
  <c r="F374" i="38"/>
  <c r="G374" i="38"/>
  <c r="H374" i="38"/>
  <c r="I374" i="38"/>
  <c r="J374" i="38"/>
  <c r="K374" i="38"/>
  <c r="B375" i="38"/>
  <c r="C375" i="38"/>
  <c r="D375" i="38"/>
  <c r="E375" i="38"/>
  <c r="F375" i="38"/>
  <c r="G375" i="38"/>
  <c r="H375" i="38"/>
  <c r="I375" i="38"/>
  <c r="K375" i="38"/>
  <c r="B376" i="38"/>
  <c r="C376" i="38"/>
  <c r="D376" i="38"/>
  <c r="E376" i="38"/>
  <c r="F376" i="38"/>
  <c r="G376" i="38"/>
  <c r="H376" i="38"/>
  <c r="I376" i="38"/>
  <c r="J376" i="38"/>
  <c r="K376" i="38"/>
  <c r="B377" i="38"/>
  <c r="C377" i="38"/>
  <c r="D377" i="38"/>
  <c r="E377" i="38"/>
  <c r="F377" i="38"/>
  <c r="G377" i="38"/>
  <c r="H377" i="38"/>
  <c r="I377" i="38"/>
  <c r="J377" i="38"/>
  <c r="K377" i="38"/>
  <c r="B378" i="38"/>
  <c r="C378" i="38"/>
  <c r="D378" i="38"/>
  <c r="E378" i="38"/>
  <c r="F378" i="38"/>
  <c r="G378" i="38"/>
  <c r="H378" i="38"/>
  <c r="I378" i="38"/>
  <c r="J378" i="38"/>
  <c r="K378" i="38"/>
  <c r="B379" i="38"/>
  <c r="C379" i="38"/>
  <c r="D379" i="38"/>
  <c r="E379" i="38"/>
  <c r="F379" i="38"/>
  <c r="G379" i="38"/>
  <c r="H379" i="38"/>
  <c r="I379" i="38"/>
  <c r="J379" i="38"/>
  <c r="K379" i="38"/>
  <c r="B380" i="38"/>
  <c r="C380" i="38"/>
  <c r="D380" i="38"/>
  <c r="E380" i="38"/>
  <c r="F380" i="38"/>
  <c r="G380" i="38"/>
  <c r="H380" i="38"/>
  <c r="I380" i="38"/>
  <c r="J380" i="38"/>
  <c r="K380" i="38"/>
  <c r="B381" i="38"/>
  <c r="C381" i="38"/>
  <c r="D381" i="38"/>
  <c r="E381" i="38"/>
  <c r="F381" i="38"/>
  <c r="G381" i="38"/>
  <c r="H381" i="38"/>
  <c r="I381" i="38"/>
  <c r="J381" i="38"/>
  <c r="K381" i="38"/>
  <c r="B382" i="38"/>
  <c r="C382" i="38"/>
  <c r="D382" i="38"/>
  <c r="E382" i="38"/>
  <c r="F382" i="38"/>
  <c r="G382" i="38"/>
  <c r="H382" i="38"/>
  <c r="I382" i="38"/>
  <c r="J382" i="38"/>
  <c r="K382" i="38"/>
  <c r="B383" i="38"/>
  <c r="C383" i="38"/>
  <c r="D383" i="38"/>
  <c r="E383" i="38"/>
  <c r="F383" i="38"/>
  <c r="G383" i="38"/>
  <c r="H383" i="38"/>
  <c r="I383" i="38"/>
  <c r="J383" i="38"/>
  <c r="K383" i="38"/>
  <c r="B384" i="38"/>
  <c r="C384" i="38"/>
  <c r="D384" i="38"/>
  <c r="E384" i="38"/>
  <c r="F384" i="38"/>
  <c r="G384" i="38"/>
  <c r="H384" i="38"/>
  <c r="I384" i="38"/>
  <c r="J384" i="38"/>
  <c r="K384" i="38"/>
  <c r="B385" i="38"/>
  <c r="C385" i="38"/>
  <c r="D385" i="38"/>
  <c r="E385" i="38"/>
  <c r="F385" i="38"/>
  <c r="G385" i="38"/>
  <c r="H385" i="38"/>
  <c r="I385" i="38"/>
  <c r="J385" i="38"/>
  <c r="K385" i="38"/>
  <c r="B386" i="38"/>
  <c r="C386" i="38"/>
  <c r="D386" i="38"/>
  <c r="E386" i="38"/>
  <c r="F386" i="38"/>
  <c r="G386" i="38"/>
  <c r="H386" i="38"/>
  <c r="I386" i="38"/>
  <c r="J386" i="38"/>
  <c r="K386" i="38"/>
  <c r="B387" i="38"/>
  <c r="C387" i="38"/>
  <c r="D387" i="38"/>
  <c r="E387" i="38"/>
  <c r="F387" i="38"/>
  <c r="G387" i="38"/>
  <c r="H387" i="38"/>
  <c r="I387" i="38"/>
  <c r="K387" i="38"/>
  <c r="B388" i="38"/>
  <c r="C388" i="38"/>
  <c r="D388" i="38"/>
  <c r="E388" i="38"/>
  <c r="F388" i="38"/>
  <c r="G388" i="38"/>
  <c r="H388" i="38"/>
  <c r="I388" i="38"/>
  <c r="J388" i="38"/>
  <c r="K388" i="38"/>
  <c r="B389" i="38"/>
  <c r="C389" i="38"/>
  <c r="D389" i="38"/>
  <c r="E389" i="38"/>
  <c r="F389" i="38"/>
  <c r="G389" i="38"/>
  <c r="H389" i="38"/>
  <c r="I389" i="38"/>
  <c r="J389" i="38"/>
  <c r="K389" i="38"/>
  <c r="B390" i="38"/>
  <c r="C390" i="38"/>
  <c r="D390" i="38"/>
  <c r="E390" i="38"/>
  <c r="F390" i="38"/>
  <c r="G390" i="38"/>
  <c r="H390" i="38"/>
  <c r="I390" i="38"/>
  <c r="J390" i="38"/>
  <c r="K390" i="38"/>
  <c r="B391" i="38"/>
  <c r="C391" i="38"/>
  <c r="D391" i="38"/>
  <c r="E391" i="38"/>
  <c r="F391" i="38"/>
  <c r="G391" i="38"/>
  <c r="H391" i="38"/>
  <c r="I391" i="38"/>
  <c r="J391" i="38"/>
  <c r="K391" i="38"/>
  <c r="B392" i="38"/>
  <c r="C392" i="38"/>
  <c r="D392" i="38"/>
  <c r="E392" i="38"/>
  <c r="F392" i="38"/>
  <c r="G392" i="38"/>
  <c r="H392" i="38"/>
  <c r="I392" i="38"/>
  <c r="J392" i="38"/>
  <c r="K392" i="38"/>
  <c r="B393" i="38"/>
  <c r="C393" i="38"/>
  <c r="D393" i="38"/>
  <c r="E393" i="38"/>
  <c r="F393" i="38"/>
  <c r="G393" i="38"/>
  <c r="H393" i="38"/>
  <c r="I393" i="38"/>
  <c r="J393" i="38"/>
  <c r="K393" i="38"/>
  <c r="B394" i="38"/>
  <c r="C394" i="38"/>
  <c r="D394" i="38"/>
  <c r="E394" i="38"/>
  <c r="F394" i="38"/>
  <c r="G394" i="38"/>
  <c r="H394" i="38"/>
  <c r="I394" i="38"/>
  <c r="J394" i="38"/>
  <c r="K394" i="38"/>
  <c r="B395" i="38"/>
  <c r="C395" i="38"/>
  <c r="D395" i="38"/>
  <c r="E395" i="38"/>
  <c r="F395" i="38"/>
  <c r="G395" i="38"/>
  <c r="H395" i="38"/>
  <c r="I395" i="38"/>
  <c r="J395" i="38"/>
  <c r="K395" i="38"/>
  <c r="B396" i="38"/>
  <c r="C396" i="38"/>
  <c r="D396" i="38"/>
  <c r="E396" i="38"/>
  <c r="F396" i="38"/>
  <c r="G396" i="38"/>
  <c r="H396" i="38"/>
  <c r="I396" i="38"/>
  <c r="J396" i="38"/>
  <c r="K396" i="38"/>
  <c r="B397" i="38"/>
  <c r="C397" i="38"/>
  <c r="D397" i="38"/>
  <c r="E397" i="38"/>
  <c r="F397" i="38"/>
  <c r="G397" i="38"/>
  <c r="H397" i="38"/>
  <c r="I397" i="38"/>
  <c r="J397" i="38"/>
  <c r="K397" i="38"/>
  <c r="B398" i="38"/>
  <c r="C398" i="38"/>
  <c r="D398" i="38"/>
  <c r="E398" i="38"/>
  <c r="F398" i="38"/>
  <c r="G398" i="38"/>
  <c r="H398" i="38"/>
  <c r="I398" i="38"/>
  <c r="J398" i="38"/>
  <c r="K398" i="38"/>
  <c r="B399" i="38"/>
  <c r="C399" i="38"/>
  <c r="D399" i="38"/>
  <c r="E399" i="38"/>
  <c r="F399" i="38"/>
  <c r="G399" i="38"/>
  <c r="H399" i="38"/>
  <c r="I399" i="38"/>
  <c r="K399" i="38"/>
  <c r="B400" i="38"/>
  <c r="C400" i="38"/>
  <c r="D400" i="38"/>
  <c r="E400" i="38"/>
  <c r="F400" i="38"/>
  <c r="G400" i="38"/>
  <c r="H400" i="38"/>
  <c r="I400" i="38"/>
  <c r="J400" i="38"/>
  <c r="K400" i="38"/>
  <c r="B401" i="38"/>
  <c r="C401" i="38"/>
  <c r="D401" i="38"/>
  <c r="E401" i="38"/>
  <c r="F401" i="38"/>
  <c r="G401" i="38"/>
  <c r="H401" i="38"/>
  <c r="I401" i="38"/>
  <c r="J401" i="38"/>
  <c r="K401" i="38"/>
  <c r="B402" i="38"/>
  <c r="C402" i="38"/>
  <c r="D402" i="38"/>
  <c r="E402" i="38"/>
  <c r="F402" i="38"/>
  <c r="G402" i="38"/>
  <c r="H402" i="38"/>
  <c r="I402" i="38"/>
  <c r="J402" i="38"/>
  <c r="K402" i="38"/>
  <c r="B403" i="38"/>
  <c r="C403" i="38"/>
  <c r="D403" i="38"/>
  <c r="E403" i="38"/>
  <c r="F403" i="38"/>
  <c r="G403" i="38"/>
  <c r="H403" i="38"/>
  <c r="I403" i="38"/>
  <c r="J403" i="38"/>
  <c r="K403" i="38"/>
  <c r="B404" i="38"/>
  <c r="C404" i="38"/>
  <c r="D404" i="38"/>
  <c r="E404" i="38"/>
  <c r="F404" i="38"/>
  <c r="G404" i="38"/>
  <c r="H404" i="38"/>
  <c r="I404" i="38"/>
  <c r="J404" i="38"/>
  <c r="K404" i="38"/>
  <c r="B405" i="38"/>
  <c r="C405" i="38"/>
  <c r="D405" i="38"/>
  <c r="E405" i="38"/>
  <c r="F405" i="38"/>
  <c r="G405" i="38"/>
  <c r="H405" i="38"/>
  <c r="I405" i="38"/>
  <c r="J405" i="38"/>
  <c r="K405" i="38"/>
  <c r="B406" i="38"/>
  <c r="C406" i="38"/>
  <c r="D406" i="38"/>
  <c r="E406" i="38"/>
  <c r="F406" i="38"/>
  <c r="G406" i="38"/>
  <c r="H406" i="38"/>
  <c r="I406" i="38"/>
  <c r="J406" i="38"/>
  <c r="K406" i="38"/>
  <c r="B407" i="38"/>
  <c r="C407" i="38"/>
  <c r="D407" i="38"/>
  <c r="E407" i="38"/>
  <c r="F407" i="38"/>
  <c r="G407" i="38"/>
  <c r="H407" i="38"/>
  <c r="I407" i="38"/>
  <c r="J407" i="38"/>
  <c r="K407" i="38"/>
  <c r="B408" i="38"/>
  <c r="C408" i="38"/>
  <c r="D408" i="38"/>
  <c r="E408" i="38"/>
  <c r="F408" i="38"/>
  <c r="G408" i="38"/>
  <c r="H408" i="38"/>
  <c r="I408" i="38"/>
  <c r="J408" i="38"/>
  <c r="K408" i="38"/>
  <c r="B409" i="38"/>
  <c r="C409" i="38"/>
  <c r="D409" i="38"/>
  <c r="E409" i="38"/>
  <c r="F409" i="38"/>
  <c r="G409" i="38"/>
  <c r="H409" i="38"/>
  <c r="I409" i="38"/>
  <c r="J409" i="38"/>
  <c r="K409" i="38"/>
  <c r="B410" i="38"/>
  <c r="C410" i="38"/>
  <c r="D410" i="38"/>
  <c r="E410" i="38"/>
  <c r="F410" i="38"/>
  <c r="G410" i="38"/>
  <c r="H410" i="38"/>
  <c r="I410" i="38"/>
  <c r="J410" i="38"/>
  <c r="K410" i="38"/>
  <c r="B411" i="38"/>
  <c r="C411" i="38"/>
  <c r="D411" i="38"/>
  <c r="E411" i="38"/>
  <c r="F411" i="38"/>
  <c r="G411" i="38"/>
  <c r="H411" i="38"/>
  <c r="I411" i="38"/>
  <c r="K411" i="38"/>
  <c r="B412" i="38"/>
  <c r="C412" i="38"/>
  <c r="D412" i="38"/>
  <c r="E412" i="38"/>
  <c r="F412" i="38"/>
  <c r="G412" i="38"/>
  <c r="H412" i="38"/>
  <c r="I412" i="38"/>
  <c r="J412" i="38"/>
  <c r="K412" i="38"/>
  <c r="B413" i="38"/>
  <c r="C413" i="38"/>
  <c r="D413" i="38"/>
  <c r="E413" i="38"/>
  <c r="F413" i="38"/>
  <c r="G413" i="38"/>
  <c r="H413" i="38"/>
  <c r="I413" i="38"/>
  <c r="K413" i="38"/>
  <c r="B414" i="38"/>
  <c r="C414" i="38"/>
  <c r="D414" i="38"/>
  <c r="E414" i="38"/>
  <c r="F414" i="38"/>
  <c r="G414" i="38"/>
  <c r="H414" i="38"/>
  <c r="I414" i="38"/>
  <c r="J414" i="38"/>
  <c r="K414" i="38"/>
  <c r="B415" i="38"/>
  <c r="C415" i="38"/>
  <c r="D415" i="38"/>
  <c r="E415" i="38"/>
  <c r="F415" i="38"/>
  <c r="G415" i="38"/>
  <c r="H415" i="38"/>
  <c r="I415" i="38"/>
  <c r="J415" i="38"/>
  <c r="K415" i="38"/>
  <c r="B416" i="38"/>
  <c r="C416" i="38"/>
  <c r="D416" i="38"/>
  <c r="E416" i="38"/>
  <c r="F416" i="38"/>
  <c r="G416" i="38"/>
  <c r="H416" i="38"/>
  <c r="I416" i="38"/>
  <c r="J416" i="38"/>
  <c r="K416" i="38"/>
  <c r="B417" i="38"/>
  <c r="C417" i="38"/>
  <c r="D417" i="38"/>
  <c r="E417" i="38"/>
  <c r="F417" i="38"/>
  <c r="G417" i="38"/>
  <c r="H417" i="38"/>
  <c r="I417" i="38"/>
  <c r="J417" i="38"/>
  <c r="K417" i="38"/>
  <c r="B418" i="38"/>
  <c r="C418" i="38"/>
  <c r="D418" i="38"/>
  <c r="E418" i="38"/>
  <c r="F418" i="38"/>
  <c r="G418" i="38"/>
  <c r="H418" i="38"/>
  <c r="I418" i="38"/>
  <c r="J418" i="38"/>
  <c r="K418" i="38"/>
  <c r="B419" i="38"/>
  <c r="C419" i="38"/>
  <c r="D419" i="38"/>
  <c r="E419" i="38"/>
  <c r="F419" i="38"/>
  <c r="G419" i="38"/>
  <c r="H419" i="38"/>
  <c r="I419" i="38"/>
  <c r="J419" i="38"/>
  <c r="K419" i="38"/>
  <c r="B420" i="38"/>
  <c r="C420" i="38"/>
  <c r="D420" i="38"/>
  <c r="E420" i="38"/>
  <c r="F420" i="38"/>
  <c r="G420" i="38"/>
  <c r="H420" i="38"/>
  <c r="I420" i="38"/>
  <c r="J420" i="38"/>
  <c r="K420" i="38"/>
  <c r="B421" i="38"/>
  <c r="C421" i="38"/>
  <c r="D421" i="38"/>
  <c r="E421" i="38"/>
  <c r="F421" i="38"/>
  <c r="G421" i="38"/>
  <c r="H421" i="38"/>
  <c r="I421" i="38"/>
  <c r="J421" i="38"/>
  <c r="K421" i="38"/>
  <c r="B422" i="38"/>
  <c r="C422" i="38"/>
  <c r="D422" i="38"/>
  <c r="E422" i="38"/>
  <c r="F422" i="38"/>
  <c r="G422" i="38"/>
  <c r="H422" i="38"/>
  <c r="I422" i="38"/>
  <c r="J422" i="38"/>
  <c r="K422" i="38"/>
  <c r="B423" i="38"/>
  <c r="C423" i="38"/>
  <c r="D423" i="38"/>
  <c r="E423" i="38"/>
  <c r="F423" i="38"/>
  <c r="G423" i="38"/>
  <c r="H423" i="38"/>
  <c r="I423" i="38"/>
  <c r="K423" i="38"/>
  <c r="B424" i="38"/>
  <c r="C424" i="38"/>
  <c r="D424" i="38"/>
  <c r="E424" i="38"/>
  <c r="F424" i="38"/>
  <c r="G424" i="38"/>
  <c r="H424" i="38"/>
  <c r="I424" i="38"/>
  <c r="J424" i="38"/>
  <c r="K424" i="38"/>
  <c r="B425" i="38"/>
  <c r="C425" i="38"/>
  <c r="D425" i="38"/>
  <c r="E425" i="38"/>
  <c r="F425" i="38"/>
  <c r="G425" i="38"/>
  <c r="H425" i="38"/>
  <c r="I425" i="38"/>
  <c r="K425" i="38"/>
  <c r="B426" i="38"/>
  <c r="C426" i="38"/>
  <c r="D426" i="38"/>
  <c r="E426" i="38"/>
  <c r="F426" i="38"/>
  <c r="G426" i="38"/>
  <c r="H426" i="38"/>
  <c r="I426" i="38"/>
  <c r="J426" i="38"/>
  <c r="K426" i="38"/>
  <c r="B427" i="38"/>
  <c r="C427" i="38"/>
  <c r="D427" i="38"/>
  <c r="E427" i="38"/>
  <c r="F427" i="38"/>
  <c r="G427" i="38"/>
  <c r="H427" i="38"/>
  <c r="I427" i="38"/>
  <c r="J427" i="38"/>
  <c r="K427" i="38"/>
  <c r="B428" i="38"/>
  <c r="C428" i="38"/>
  <c r="D428" i="38"/>
  <c r="E428" i="38"/>
  <c r="F428" i="38"/>
  <c r="G428" i="38"/>
  <c r="H428" i="38"/>
  <c r="I428" i="38"/>
  <c r="J428" i="38"/>
  <c r="K428" i="38"/>
  <c r="B429" i="38"/>
  <c r="C429" i="38"/>
  <c r="D429" i="38"/>
  <c r="E429" i="38"/>
  <c r="F429" i="38"/>
  <c r="G429" i="38"/>
  <c r="H429" i="38"/>
  <c r="I429" i="38"/>
  <c r="J429" i="38"/>
  <c r="K429" i="38"/>
  <c r="B430" i="38"/>
  <c r="C430" i="38"/>
  <c r="D430" i="38"/>
  <c r="E430" i="38"/>
  <c r="F430" i="38"/>
  <c r="G430" i="38"/>
  <c r="H430" i="38"/>
  <c r="I430" i="38"/>
  <c r="J430" i="38"/>
  <c r="K430" i="38"/>
  <c r="B431" i="38"/>
  <c r="C431" i="38"/>
  <c r="D431" i="38"/>
  <c r="E431" i="38"/>
  <c r="F431" i="38"/>
  <c r="G431" i="38"/>
  <c r="H431" i="38"/>
  <c r="I431" i="38"/>
  <c r="J431" i="38"/>
  <c r="K431" i="38"/>
  <c r="B432" i="38"/>
  <c r="C432" i="38"/>
  <c r="D432" i="38"/>
  <c r="E432" i="38"/>
  <c r="F432" i="38"/>
  <c r="G432" i="38"/>
  <c r="H432" i="38"/>
  <c r="I432" i="38"/>
  <c r="J432" i="38"/>
  <c r="K432" i="38"/>
  <c r="B433" i="38"/>
  <c r="C433" i="38"/>
  <c r="D433" i="38"/>
  <c r="E433" i="38"/>
  <c r="F433" i="38"/>
  <c r="G433" i="38"/>
  <c r="H433" i="38"/>
  <c r="I433" i="38"/>
  <c r="J433" i="38"/>
  <c r="K433" i="38"/>
  <c r="B434" i="38"/>
  <c r="C434" i="38"/>
  <c r="D434" i="38"/>
  <c r="E434" i="38"/>
  <c r="F434" i="38"/>
  <c r="G434" i="38"/>
  <c r="H434" i="38"/>
  <c r="I434" i="38"/>
  <c r="J434" i="38"/>
  <c r="K434" i="38"/>
  <c r="B435" i="38"/>
  <c r="C435" i="38"/>
  <c r="D435" i="38"/>
  <c r="E435" i="38"/>
  <c r="F435" i="38"/>
  <c r="G435" i="38"/>
  <c r="H435" i="38"/>
  <c r="I435" i="38"/>
  <c r="K435" i="38"/>
  <c r="B436" i="38"/>
  <c r="C436" i="38"/>
  <c r="D436" i="38"/>
  <c r="E436" i="38"/>
  <c r="F436" i="38"/>
  <c r="G436" i="38"/>
  <c r="H436" i="38"/>
  <c r="I436" i="38"/>
  <c r="K436" i="38"/>
  <c r="B437" i="38"/>
  <c r="C437" i="38"/>
  <c r="D437" i="38"/>
  <c r="E437" i="38"/>
  <c r="F437" i="38"/>
  <c r="G437" i="38"/>
  <c r="H437" i="38"/>
  <c r="I437" i="38"/>
  <c r="J437" i="38"/>
  <c r="K437" i="38"/>
  <c r="B438" i="38"/>
  <c r="C438" i="38"/>
  <c r="D438" i="38"/>
  <c r="E438" i="38"/>
  <c r="F438" i="38"/>
  <c r="G438" i="38"/>
  <c r="H438" i="38"/>
  <c r="I438" i="38"/>
  <c r="J438" i="38"/>
  <c r="K438" i="38"/>
  <c r="B439" i="38"/>
  <c r="C439" i="38"/>
  <c r="D439" i="38"/>
  <c r="E439" i="38"/>
  <c r="F439" i="38"/>
  <c r="G439" i="38"/>
  <c r="H439" i="38"/>
  <c r="I439" i="38"/>
  <c r="J439" i="38"/>
  <c r="K439" i="38"/>
  <c r="B440" i="38"/>
  <c r="C440" i="38"/>
  <c r="D440" i="38"/>
  <c r="E440" i="38"/>
  <c r="F440" i="38"/>
  <c r="G440" i="38"/>
  <c r="H440" i="38"/>
  <c r="I440" i="38"/>
  <c r="J440" i="38"/>
  <c r="K440" i="38"/>
  <c r="B441" i="38"/>
  <c r="C441" i="38"/>
  <c r="D441" i="38"/>
  <c r="E441" i="38"/>
  <c r="F441" i="38"/>
  <c r="G441" i="38"/>
  <c r="H441" i="38"/>
  <c r="I441" i="38"/>
  <c r="J441" i="38"/>
  <c r="K441" i="38"/>
  <c r="B442" i="38"/>
  <c r="C442" i="38"/>
  <c r="D442" i="38"/>
  <c r="E442" i="38"/>
  <c r="F442" i="38"/>
  <c r="G442" i="38"/>
  <c r="H442" i="38"/>
  <c r="I442" i="38"/>
  <c r="J442" i="38"/>
  <c r="K442" i="38"/>
  <c r="B443" i="38"/>
  <c r="C443" i="38"/>
  <c r="D443" i="38"/>
  <c r="E443" i="38"/>
  <c r="F443" i="38"/>
  <c r="G443" i="38"/>
  <c r="H443" i="38"/>
  <c r="I443" i="38"/>
  <c r="J443" i="38"/>
  <c r="K443" i="38"/>
  <c r="B444" i="38"/>
  <c r="C444" i="38"/>
  <c r="D444" i="38"/>
  <c r="E444" i="38"/>
  <c r="F444" i="38"/>
  <c r="G444" i="38"/>
  <c r="H444" i="38"/>
  <c r="I444" i="38"/>
  <c r="J444" i="38"/>
  <c r="K444" i="38"/>
  <c r="B445" i="38"/>
  <c r="C445" i="38"/>
  <c r="D445" i="38"/>
  <c r="E445" i="38"/>
  <c r="F445" i="38"/>
  <c r="G445" i="38"/>
  <c r="H445" i="38"/>
  <c r="I445" i="38"/>
  <c r="J445" i="38"/>
  <c r="K445" i="38"/>
  <c r="B446" i="38"/>
  <c r="C446" i="38"/>
  <c r="D446" i="38"/>
  <c r="E446" i="38"/>
  <c r="F446" i="38"/>
  <c r="G446" i="38"/>
  <c r="H446" i="38"/>
  <c r="I446" i="38"/>
  <c r="J446" i="38"/>
  <c r="K446" i="38"/>
  <c r="B447" i="38"/>
  <c r="C447" i="38"/>
  <c r="D447" i="38"/>
  <c r="E447" i="38"/>
  <c r="F447" i="38"/>
  <c r="G447" i="38"/>
  <c r="H447" i="38"/>
  <c r="I447" i="38"/>
  <c r="J447" i="38"/>
  <c r="K447" i="38"/>
  <c r="B448" i="38"/>
  <c r="C448" i="38"/>
  <c r="D448" i="38"/>
  <c r="E448" i="38"/>
  <c r="F448" i="38"/>
  <c r="G448" i="38"/>
  <c r="H448" i="38"/>
  <c r="I448" i="38"/>
  <c r="K448" i="38"/>
  <c r="B449" i="38"/>
  <c r="C449" i="38"/>
  <c r="D449" i="38"/>
  <c r="E449" i="38"/>
  <c r="F449" i="38"/>
  <c r="G449" i="38"/>
  <c r="H449" i="38"/>
  <c r="I449" i="38"/>
  <c r="J449" i="38"/>
  <c r="K449" i="38"/>
  <c r="B450" i="38"/>
  <c r="C450" i="38"/>
  <c r="D450" i="38"/>
  <c r="E450" i="38"/>
  <c r="F450" i="38"/>
  <c r="G450" i="38"/>
  <c r="H450" i="38"/>
  <c r="I450" i="38"/>
  <c r="J450" i="38"/>
  <c r="K450" i="38"/>
  <c r="B451" i="38"/>
  <c r="C451" i="38"/>
  <c r="D451" i="38"/>
  <c r="E451" i="38"/>
  <c r="F451" i="38"/>
  <c r="G451" i="38"/>
  <c r="H451" i="38"/>
  <c r="I451" i="38"/>
  <c r="J451" i="38"/>
  <c r="K451" i="38"/>
  <c r="B452" i="38"/>
  <c r="C452" i="38"/>
  <c r="D452" i="38"/>
  <c r="E452" i="38"/>
  <c r="F452" i="38"/>
  <c r="G452" i="38"/>
  <c r="H452" i="38"/>
  <c r="I452" i="38"/>
  <c r="J452" i="38"/>
  <c r="K452" i="38"/>
  <c r="B453" i="38"/>
  <c r="C453" i="38"/>
  <c r="D453" i="38"/>
  <c r="E453" i="38"/>
  <c r="F453" i="38"/>
  <c r="G453" i="38"/>
  <c r="H453" i="38"/>
  <c r="I453" i="38"/>
  <c r="J453" i="38"/>
  <c r="K453" i="38"/>
  <c r="B454" i="38"/>
  <c r="C454" i="38"/>
  <c r="D454" i="38"/>
  <c r="E454" i="38"/>
  <c r="F454" i="38"/>
  <c r="G454" i="38"/>
  <c r="H454" i="38"/>
  <c r="I454" i="38"/>
  <c r="J454" i="38"/>
  <c r="K454" i="38"/>
  <c r="B455" i="38"/>
  <c r="C455" i="38"/>
  <c r="D455" i="38"/>
  <c r="E455" i="38"/>
  <c r="F455" i="38"/>
  <c r="G455" i="38"/>
  <c r="H455" i="38"/>
  <c r="I455" i="38"/>
  <c r="J455" i="38"/>
  <c r="K455" i="38"/>
  <c r="B456" i="38"/>
  <c r="C456" i="38"/>
  <c r="D456" i="38"/>
  <c r="E456" i="38"/>
  <c r="F456" i="38"/>
  <c r="G456" i="38"/>
  <c r="H456" i="38"/>
  <c r="I456" i="38"/>
  <c r="J456" i="38"/>
  <c r="K456" i="38"/>
  <c r="B457" i="38"/>
  <c r="C457" i="38"/>
  <c r="D457" i="38"/>
  <c r="E457" i="38"/>
  <c r="F457" i="38"/>
  <c r="G457" i="38"/>
  <c r="H457" i="38"/>
  <c r="I457" i="38"/>
  <c r="J457" i="38"/>
  <c r="K457" i="38"/>
  <c r="B458" i="38"/>
  <c r="C458" i="38"/>
  <c r="D458" i="38"/>
  <c r="E458" i="38"/>
  <c r="F458" i="38"/>
  <c r="G458" i="38"/>
  <c r="H458" i="38"/>
  <c r="I458" i="38"/>
  <c r="J458" i="38"/>
  <c r="K458" i="38"/>
  <c r="B459" i="38"/>
  <c r="C459" i="38"/>
  <c r="D459" i="38"/>
  <c r="E459" i="38"/>
  <c r="F459" i="38"/>
  <c r="G459" i="38"/>
  <c r="H459" i="38"/>
  <c r="I459" i="38"/>
  <c r="J459" i="38"/>
  <c r="K459" i="38"/>
  <c r="B460" i="38"/>
  <c r="C460" i="38"/>
  <c r="D460" i="38"/>
  <c r="E460" i="38"/>
  <c r="F460" i="38"/>
  <c r="G460" i="38"/>
  <c r="H460" i="38"/>
  <c r="I460" i="38"/>
  <c r="K460" i="38"/>
  <c r="B461" i="38"/>
  <c r="C461" i="38"/>
  <c r="D461" i="38"/>
  <c r="E461" i="38"/>
  <c r="F461" i="38"/>
  <c r="G461" i="38"/>
  <c r="H461" i="38"/>
  <c r="I461" i="38"/>
  <c r="J461" i="38"/>
  <c r="K461" i="38"/>
  <c r="B462" i="38"/>
  <c r="C462" i="38"/>
  <c r="D462" i="38"/>
  <c r="E462" i="38"/>
  <c r="F462" i="38"/>
  <c r="G462" i="38"/>
  <c r="H462" i="38"/>
  <c r="I462" i="38"/>
  <c r="J462" i="38"/>
  <c r="K462" i="38"/>
  <c r="B463" i="38"/>
  <c r="C463" i="38"/>
  <c r="D463" i="38"/>
  <c r="E463" i="38"/>
  <c r="F463" i="38"/>
  <c r="G463" i="38"/>
  <c r="H463" i="38"/>
  <c r="I463" i="38"/>
  <c r="J463" i="38"/>
  <c r="K463" i="38"/>
  <c r="B464" i="38"/>
  <c r="C464" i="38"/>
  <c r="D464" i="38"/>
  <c r="E464" i="38"/>
  <c r="F464" i="38"/>
  <c r="G464" i="38"/>
  <c r="H464" i="38"/>
  <c r="I464" i="38"/>
  <c r="J464" i="38"/>
  <c r="K464" i="38"/>
  <c r="B465" i="38"/>
  <c r="C465" i="38"/>
  <c r="D465" i="38"/>
  <c r="E465" i="38"/>
  <c r="F465" i="38"/>
  <c r="G465" i="38"/>
  <c r="H465" i="38"/>
  <c r="I465" i="38"/>
  <c r="J465" i="38"/>
  <c r="K465" i="38"/>
  <c r="B466" i="38"/>
  <c r="C466" i="38"/>
  <c r="D466" i="38"/>
  <c r="E466" i="38"/>
  <c r="F466" i="38"/>
  <c r="G466" i="38"/>
  <c r="H466" i="38"/>
  <c r="I466" i="38"/>
  <c r="J466" i="38"/>
  <c r="K466" i="38"/>
  <c r="B467" i="38"/>
  <c r="C467" i="38"/>
  <c r="D467" i="38"/>
  <c r="E467" i="38"/>
  <c r="F467" i="38"/>
  <c r="G467" i="38"/>
  <c r="H467" i="38"/>
  <c r="I467" i="38"/>
  <c r="J467" i="38"/>
  <c r="K467" i="38"/>
  <c r="B468" i="38"/>
  <c r="C468" i="38"/>
  <c r="D468" i="38"/>
  <c r="E468" i="38"/>
  <c r="F468" i="38"/>
  <c r="G468" i="38"/>
  <c r="H468" i="38"/>
  <c r="I468" i="38"/>
  <c r="J468" i="38"/>
  <c r="K468" i="38"/>
  <c r="B469" i="38"/>
  <c r="C469" i="38"/>
  <c r="D469" i="38"/>
  <c r="E469" i="38"/>
  <c r="F469" i="38"/>
  <c r="G469" i="38"/>
  <c r="H469" i="38"/>
  <c r="I469" i="38"/>
  <c r="J469" i="38"/>
  <c r="K469" i="38"/>
  <c r="B470" i="38"/>
  <c r="C470" i="38"/>
  <c r="D470" i="38"/>
  <c r="E470" i="38"/>
  <c r="F470" i="38"/>
  <c r="G470" i="38"/>
  <c r="H470" i="38"/>
  <c r="I470" i="38"/>
  <c r="J470" i="38"/>
  <c r="K470" i="38"/>
  <c r="B471" i="38"/>
  <c r="C471" i="38"/>
  <c r="D471" i="38"/>
  <c r="E471" i="38"/>
  <c r="F471" i="38"/>
  <c r="G471" i="38"/>
  <c r="H471" i="38"/>
  <c r="I471" i="38"/>
  <c r="J471" i="38"/>
  <c r="K471" i="38"/>
  <c r="B472" i="38"/>
  <c r="C472" i="38"/>
  <c r="D472" i="38"/>
  <c r="E472" i="38"/>
  <c r="F472" i="38"/>
  <c r="G472" i="38"/>
  <c r="H472" i="38"/>
  <c r="I472" i="38"/>
  <c r="K472" i="38"/>
  <c r="B473" i="38"/>
  <c r="C473" i="38"/>
  <c r="D473" i="38"/>
  <c r="E473" i="38"/>
  <c r="F473" i="38"/>
  <c r="G473" i="38"/>
  <c r="H473" i="38"/>
  <c r="I473" i="38"/>
  <c r="J473" i="38"/>
  <c r="K473" i="38"/>
  <c r="B474" i="38"/>
  <c r="C474" i="38"/>
  <c r="D474" i="38"/>
  <c r="E474" i="38"/>
  <c r="F474" i="38"/>
  <c r="G474" i="38"/>
  <c r="H474" i="38"/>
  <c r="I474" i="38"/>
  <c r="J474" i="38"/>
  <c r="K474" i="38"/>
  <c r="B475" i="38"/>
  <c r="C475" i="38"/>
  <c r="D475" i="38"/>
  <c r="E475" i="38"/>
  <c r="F475" i="38"/>
  <c r="G475" i="38"/>
  <c r="H475" i="38"/>
  <c r="I475" i="38"/>
  <c r="J475" i="38"/>
  <c r="K475" i="38"/>
  <c r="B476" i="38"/>
  <c r="C476" i="38"/>
  <c r="D476" i="38"/>
  <c r="E476" i="38"/>
  <c r="F476" i="38"/>
  <c r="G476" i="38"/>
  <c r="H476" i="38"/>
  <c r="I476" i="38"/>
  <c r="J476" i="38"/>
  <c r="K476" i="38"/>
  <c r="B477" i="38"/>
  <c r="C477" i="38"/>
  <c r="D477" i="38"/>
  <c r="E477" i="38"/>
  <c r="F477" i="38"/>
  <c r="G477" i="38"/>
  <c r="H477" i="38"/>
  <c r="I477" i="38"/>
  <c r="J477" i="38"/>
  <c r="K477" i="38"/>
  <c r="B478" i="38"/>
  <c r="C478" i="38"/>
  <c r="D478" i="38"/>
  <c r="E478" i="38"/>
  <c r="F478" i="38"/>
  <c r="G478" i="38"/>
  <c r="H478" i="38"/>
  <c r="I478" i="38"/>
  <c r="J478" i="38"/>
  <c r="K478" i="38"/>
  <c r="B479" i="38"/>
  <c r="C479" i="38"/>
  <c r="D479" i="38"/>
  <c r="E479" i="38"/>
  <c r="F479" i="38"/>
  <c r="G479" i="38"/>
  <c r="H479" i="38"/>
  <c r="I479" i="38"/>
  <c r="J479" i="38"/>
  <c r="K479" i="38"/>
  <c r="B480" i="38"/>
  <c r="C480" i="38"/>
  <c r="D480" i="38"/>
  <c r="E480" i="38"/>
  <c r="F480" i="38"/>
  <c r="G480" i="38"/>
  <c r="H480" i="38"/>
  <c r="I480" i="38"/>
  <c r="J480" i="38"/>
  <c r="K480" i="38"/>
  <c r="B481" i="38"/>
  <c r="C481" i="38"/>
  <c r="D481" i="38"/>
  <c r="E481" i="38"/>
  <c r="F481" i="38"/>
  <c r="G481" i="38"/>
  <c r="H481" i="38"/>
  <c r="I481" i="38"/>
  <c r="J481" i="38"/>
  <c r="K481" i="38"/>
  <c r="B482" i="38"/>
  <c r="C482" i="38"/>
  <c r="D482" i="38"/>
  <c r="E482" i="38"/>
  <c r="F482" i="38"/>
  <c r="G482" i="38"/>
  <c r="H482" i="38"/>
  <c r="I482" i="38"/>
  <c r="J482" i="38"/>
  <c r="K482" i="38"/>
  <c r="B483" i="38"/>
  <c r="C483" i="38"/>
  <c r="D483" i="38"/>
  <c r="E483" i="38"/>
  <c r="F483" i="38"/>
  <c r="G483" i="38"/>
  <c r="H483" i="38"/>
  <c r="I483" i="38"/>
  <c r="J483" i="38"/>
  <c r="K483" i="38"/>
  <c r="B484" i="38"/>
  <c r="C484" i="38"/>
  <c r="D484" i="38"/>
  <c r="E484" i="38"/>
  <c r="F484" i="38"/>
  <c r="G484" i="38"/>
  <c r="H484" i="38"/>
  <c r="I484" i="38"/>
  <c r="K484" i="38"/>
  <c r="B485" i="38"/>
  <c r="C485" i="38"/>
  <c r="D485" i="38"/>
  <c r="E485" i="38"/>
  <c r="F485" i="38"/>
  <c r="G485" i="38"/>
  <c r="H485" i="38"/>
  <c r="I485" i="38"/>
  <c r="J485" i="38"/>
  <c r="K485" i="38"/>
  <c r="B486" i="38"/>
  <c r="C486" i="38"/>
  <c r="D486" i="38"/>
  <c r="E486" i="38"/>
  <c r="F486" i="38"/>
  <c r="G486" i="38"/>
  <c r="H486" i="38"/>
  <c r="I486" i="38"/>
  <c r="J486" i="38"/>
  <c r="K486" i="38"/>
  <c r="B487" i="38"/>
  <c r="C487" i="38"/>
  <c r="D487" i="38"/>
  <c r="E487" i="38"/>
  <c r="F487" i="38"/>
  <c r="G487" i="38"/>
  <c r="H487" i="38"/>
  <c r="I487" i="38"/>
  <c r="J487" i="38"/>
  <c r="K487" i="38"/>
  <c r="B488" i="38"/>
  <c r="C488" i="38"/>
  <c r="D488" i="38"/>
  <c r="E488" i="38"/>
  <c r="F488" i="38"/>
  <c r="G488" i="38"/>
  <c r="H488" i="38"/>
  <c r="I488" i="38"/>
  <c r="J488" i="38"/>
  <c r="K488" i="38"/>
  <c r="B489" i="38"/>
  <c r="C489" i="38"/>
  <c r="D489" i="38"/>
  <c r="E489" i="38"/>
  <c r="F489" i="38"/>
  <c r="G489" i="38"/>
  <c r="H489" i="38"/>
  <c r="I489" i="38"/>
  <c r="J489" i="38"/>
  <c r="K489" i="38"/>
  <c r="B490" i="38"/>
  <c r="C490" i="38"/>
  <c r="D490" i="38"/>
  <c r="E490" i="38"/>
  <c r="F490" i="38"/>
  <c r="G490" i="38"/>
  <c r="H490" i="38"/>
  <c r="I490" i="38"/>
  <c r="J490" i="38"/>
  <c r="K490" i="38"/>
  <c r="B491" i="38"/>
  <c r="C491" i="38"/>
  <c r="D491" i="38"/>
  <c r="E491" i="38"/>
  <c r="F491" i="38"/>
  <c r="G491" i="38"/>
  <c r="H491" i="38"/>
  <c r="I491" i="38"/>
  <c r="J491" i="38"/>
  <c r="K491" i="38"/>
  <c r="B492" i="38"/>
  <c r="C492" i="38"/>
  <c r="D492" i="38"/>
  <c r="E492" i="38"/>
  <c r="F492" i="38"/>
  <c r="G492" i="38"/>
  <c r="H492" i="38"/>
  <c r="I492" i="38"/>
  <c r="J492" i="38"/>
  <c r="K492" i="38"/>
  <c r="B493" i="38"/>
  <c r="C493" i="38"/>
  <c r="D493" i="38"/>
  <c r="E493" i="38"/>
  <c r="F493" i="38"/>
  <c r="G493" i="38"/>
  <c r="H493" i="38"/>
  <c r="I493" i="38"/>
  <c r="J493" i="38"/>
  <c r="K493" i="38"/>
  <c r="B494" i="38"/>
  <c r="C494" i="38"/>
  <c r="D494" i="38"/>
  <c r="E494" i="38"/>
  <c r="F494" i="38"/>
  <c r="G494" i="38"/>
  <c r="H494" i="38"/>
  <c r="I494" i="38"/>
  <c r="J494" i="38"/>
  <c r="K494" i="38"/>
  <c r="B495" i="38"/>
  <c r="C495" i="38"/>
  <c r="D495" i="38"/>
  <c r="E495" i="38"/>
  <c r="F495" i="38"/>
  <c r="G495" i="38"/>
  <c r="H495" i="38"/>
  <c r="I495" i="38"/>
  <c r="J495" i="38"/>
  <c r="K495" i="38"/>
  <c r="B496" i="38"/>
  <c r="C496" i="38"/>
  <c r="D496" i="38"/>
  <c r="E496" i="38"/>
  <c r="F496" i="38"/>
  <c r="G496" i="38"/>
  <c r="H496" i="38"/>
  <c r="I496" i="38"/>
  <c r="K496" i="38"/>
  <c r="B497" i="38"/>
  <c r="C497" i="38"/>
  <c r="D497" i="38"/>
  <c r="E497" i="38"/>
  <c r="F497" i="38"/>
  <c r="G497" i="38"/>
  <c r="H497" i="38"/>
  <c r="I497" i="38"/>
  <c r="J497" i="38"/>
  <c r="K497" i="38"/>
  <c r="B498" i="38"/>
  <c r="C498" i="38"/>
  <c r="D498" i="38"/>
  <c r="E498" i="38"/>
  <c r="F498" i="38"/>
  <c r="G498" i="38"/>
  <c r="H498" i="38"/>
  <c r="I498" i="38"/>
  <c r="J498" i="38"/>
  <c r="K498" i="38"/>
  <c r="B499" i="38"/>
  <c r="C499" i="38"/>
  <c r="D499" i="38"/>
  <c r="E499" i="38"/>
  <c r="F499" i="38"/>
  <c r="G499" i="38"/>
  <c r="H499" i="38"/>
  <c r="I499" i="38"/>
  <c r="J499" i="38"/>
  <c r="K499" i="38"/>
  <c r="B500" i="38"/>
  <c r="C500" i="38"/>
  <c r="D500" i="38"/>
  <c r="E500" i="38"/>
  <c r="F500" i="38"/>
  <c r="G500" i="38"/>
  <c r="H500" i="38"/>
  <c r="I500" i="38"/>
  <c r="J500" i="38"/>
  <c r="K500" i="38"/>
  <c r="B501" i="38"/>
  <c r="C501" i="38"/>
  <c r="D501" i="38"/>
  <c r="E501" i="38"/>
  <c r="F501" i="38"/>
  <c r="G501" i="38"/>
  <c r="H501" i="38"/>
  <c r="I501" i="38"/>
  <c r="J501" i="38"/>
  <c r="K501" i="38"/>
  <c r="B502" i="38"/>
  <c r="C502" i="38"/>
  <c r="D502" i="38"/>
  <c r="E502" i="38"/>
  <c r="F502" i="38"/>
  <c r="G502" i="38"/>
  <c r="H502" i="38"/>
  <c r="I502" i="38"/>
  <c r="J502" i="38"/>
  <c r="K502" i="38"/>
  <c r="B503" i="38"/>
  <c r="C503" i="38"/>
  <c r="D503" i="38"/>
  <c r="E503" i="38"/>
  <c r="F503" i="38"/>
  <c r="G503" i="38"/>
  <c r="H503" i="38"/>
  <c r="I503" i="38"/>
  <c r="J503" i="38"/>
  <c r="K503" i="38"/>
  <c r="B504" i="38"/>
  <c r="C504" i="38"/>
  <c r="D504" i="38"/>
  <c r="E504" i="38"/>
  <c r="F504" i="38"/>
  <c r="G504" i="38"/>
  <c r="H504" i="38"/>
  <c r="I504" i="38"/>
  <c r="J504" i="38"/>
  <c r="K504" i="38"/>
  <c r="B505" i="38"/>
  <c r="C505" i="38"/>
  <c r="D505" i="38"/>
  <c r="E505" i="38"/>
  <c r="F505" i="38"/>
  <c r="G505" i="38"/>
  <c r="H505" i="38"/>
  <c r="I505" i="38"/>
  <c r="J505" i="38"/>
  <c r="K505" i="38"/>
  <c r="B506" i="38"/>
  <c r="C506" i="38"/>
  <c r="D506" i="38"/>
  <c r="E506" i="38"/>
  <c r="F506" i="38"/>
  <c r="G506" i="38"/>
  <c r="H506" i="38"/>
  <c r="I506" i="38"/>
  <c r="J506" i="38"/>
  <c r="K506" i="38"/>
  <c r="K8" i="38"/>
  <c r="J8" i="38"/>
  <c r="G8" i="38"/>
  <c r="F8" i="38"/>
  <c r="E8" i="38"/>
  <c r="D8" i="38"/>
  <c r="C8" i="38"/>
  <c r="B8" i="38"/>
  <c r="C7" i="38"/>
  <c r="D7" i="38"/>
  <c r="E7" i="38"/>
  <c r="F7" i="38"/>
  <c r="G7" i="38"/>
  <c r="H7" i="38"/>
  <c r="I7" i="38"/>
  <c r="K7" i="38"/>
  <c r="J11" i="38" l="1"/>
  <c r="J6" i="38" s="1"/>
  <c r="G20" i="20" l="1"/>
  <c r="G19" i="20"/>
  <c r="G18" i="20"/>
  <c r="G17" i="20"/>
  <c r="G16" i="20" l="1"/>
  <c r="C31" i="21" l="1"/>
  <c r="O12" i="38"/>
  <c r="P12" i="38" s="1"/>
  <c r="O13" i="38"/>
  <c r="O14" i="38"/>
  <c r="P14" i="38" s="1"/>
  <c r="O15" i="38"/>
  <c r="P15" i="38" s="1"/>
  <c r="O16" i="38"/>
  <c r="P16" i="38" s="1"/>
  <c r="O17" i="38"/>
  <c r="P17" i="38" s="1"/>
  <c r="O18" i="38"/>
  <c r="P18" i="38" s="1"/>
  <c r="O19" i="38"/>
  <c r="P19" i="38" s="1"/>
  <c r="O20" i="38"/>
  <c r="P20" i="38" s="1"/>
  <c r="O21" i="38"/>
  <c r="P21" i="38" s="1"/>
  <c r="O22" i="38"/>
  <c r="P22" i="38" s="1"/>
  <c r="O23" i="38"/>
  <c r="P23" i="38" s="1"/>
  <c r="O24" i="38"/>
  <c r="P24" i="38" s="1"/>
  <c r="O25" i="38"/>
  <c r="P25" i="38" s="1"/>
  <c r="O26" i="38"/>
  <c r="P26" i="38" s="1"/>
  <c r="O27" i="38"/>
  <c r="P27" i="38" s="1"/>
  <c r="O28" i="38"/>
  <c r="P28" i="38" s="1"/>
  <c r="O29" i="38"/>
  <c r="P29" i="38" s="1"/>
  <c r="O30" i="38"/>
  <c r="P30" i="38" s="1"/>
  <c r="O31" i="38"/>
  <c r="P31" i="38" s="1"/>
  <c r="O32" i="38"/>
  <c r="P32" i="38" s="1"/>
  <c r="O33" i="38"/>
  <c r="P33" i="38" s="1"/>
  <c r="O34" i="38"/>
  <c r="P34" i="38" s="1"/>
  <c r="O35" i="38"/>
  <c r="P35" i="38" s="1"/>
  <c r="O36" i="38"/>
  <c r="P36" i="38" s="1"/>
  <c r="O37" i="38"/>
  <c r="P37" i="38" s="1"/>
  <c r="O38" i="38"/>
  <c r="P38" i="38" s="1"/>
  <c r="O39" i="38"/>
  <c r="P39" i="38" s="1"/>
  <c r="O40" i="38"/>
  <c r="P40" i="38" s="1"/>
  <c r="O41" i="38"/>
  <c r="P41" i="38" s="1"/>
  <c r="O42" i="38"/>
  <c r="P42" i="38" s="1"/>
  <c r="O43" i="38"/>
  <c r="P43" i="38" s="1"/>
  <c r="O44" i="38"/>
  <c r="P44" i="38" s="1"/>
  <c r="O45" i="38"/>
  <c r="P45" i="38" s="1"/>
  <c r="O46" i="38"/>
  <c r="P46" i="38" s="1"/>
  <c r="O47" i="38"/>
  <c r="P47" i="38" s="1"/>
  <c r="O48" i="38"/>
  <c r="P48" i="38" s="1"/>
  <c r="O49" i="38"/>
  <c r="P49" i="38" s="1"/>
  <c r="O50" i="38"/>
  <c r="P50" i="38" s="1"/>
  <c r="O51" i="38"/>
  <c r="P51" i="38" s="1"/>
  <c r="O52" i="38"/>
  <c r="P52" i="38" s="1"/>
  <c r="O53" i="38"/>
  <c r="P53" i="38" s="1"/>
  <c r="O54" i="38"/>
  <c r="P54" i="38" s="1"/>
  <c r="O55" i="38"/>
  <c r="P55" i="38" s="1"/>
  <c r="O56" i="38"/>
  <c r="P56" i="38" s="1"/>
  <c r="O57" i="38"/>
  <c r="P57" i="38" s="1"/>
  <c r="O58" i="38"/>
  <c r="P58" i="38" s="1"/>
  <c r="O59" i="38"/>
  <c r="P59" i="38" s="1"/>
  <c r="O60" i="38"/>
  <c r="P60" i="38" s="1"/>
  <c r="O61" i="38"/>
  <c r="P61" i="38" s="1"/>
  <c r="O62" i="38"/>
  <c r="P62" i="38" s="1"/>
  <c r="O63" i="38"/>
  <c r="P63" i="38" s="1"/>
  <c r="O64" i="38"/>
  <c r="P64" i="38" s="1"/>
  <c r="O65" i="38"/>
  <c r="P65" i="38" s="1"/>
  <c r="O66" i="38"/>
  <c r="P66" i="38" s="1"/>
  <c r="O67" i="38"/>
  <c r="P67" i="38" s="1"/>
  <c r="O68" i="38"/>
  <c r="P68" i="38" s="1"/>
  <c r="O69" i="38"/>
  <c r="P69" i="38" s="1"/>
  <c r="O70" i="38"/>
  <c r="P70" i="38" s="1"/>
  <c r="O71" i="38"/>
  <c r="P71" i="38" s="1"/>
  <c r="O72" i="38"/>
  <c r="P72" i="38" s="1"/>
  <c r="O73" i="38"/>
  <c r="P73" i="38" s="1"/>
  <c r="O74" i="38"/>
  <c r="P74" i="38" s="1"/>
  <c r="O75" i="38"/>
  <c r="P75" i="38" s="1"/>
  <c r="O76" i="38"/>
  <c r="P76" i="38" s="1"/>
  <c r="O77" i="38"/>
  <c r="P77" i="38" s="1"/>
  <c r="O78" i="38"/>
  <c r="P78" i="38" s="1"/>
  <c r="O79" i="38"/>
  <c r="P79" i="38" s="1"/>
  <c r="O80" i="38"/>
  <c r="P80" i="38" s="1"/>
  <c r="O81" i="38"/>
  <c r="P81" i="38" s="1"/>
  <c r="O82" i="38"/>
  <c r="P82" i="38" s="1"/>
  <c r="O83" i="38"/>
  <c r="P83" i="38" s="1"/>
  <c r="O84" i="38"/>
  <c r="P84" i="38" s="1"/>
  <c r="O85" i="38"/>
  <c r="P85" i="38" s="1"/>
  <c r="O86" i="38"/>
  <c r="P86" i="38" s="1"/>
  <c r="O87" i="38"/>
  <c r="P87" i="38" s="1"/>
  <c r="O88" i="38"/>
  <c r="P88" i="38" s="1"/>
  <c r="O89" i="38"/>
  <c r="P89" i="38" s="1"/>
  <c r="O90" i="38"/>
  <c r="P90" i="38" s="1"/>
  <c r="O91" i="38"/>
  <c r="P91" i="38" s="1"/>
  <c r="O92" i="38"/>
  <c r="P92" i="38" s="1"/>
  <c r="O93" i="38"/>
  <c r="P93" i="38" s="1"/>
  <c r="O94" i="38"/>
  <c r="P94" i="38" s="1"/>
  <c r="O95" i="38"/>
  <c r="P95" i="38" s="1"/>
  <c r="O96" i="38"/>
  <c r="P96" i="38" s="1"/>
  <c r="O97" i="38"/>
  <c r="P97" i="38" s="1"/>
  <c r="O98" i="38"/>
  <c r="P98" i="38" s="1"/>
  <c r="O99" i="38"/>
  <c r="P99" i="38" s="1"/>
  <c r="O100" i="38"/>
  <c r="P100" i="38" s="1"/>
  <c r="O101" i="38"/>
  <c r="P101" i="38" s="1"/>
  <c r="O102" i="38"/>
  <c r="P102" i="38" s="1"/>
  <c r="O103" i="38"/>
  <c r="P103" i="38" s="1"/>
  <c r="O104" i="38"/>
  <c r="P104" i="38" s="1"/>
  <c r="O105" i="38"/>
  <c r="P105" i="38" s="1"/>
  <c r="O106" i="38"/>
  <c r="P106" i="38" s="1"/>
  <c r="O107" i="38"/>
  <c r="P107" i="38" s="1"/>
  <c r="O108" i="38"/>
  <c r="P108" i="38" s="1"/>
  <c r="O109" i="38"/>
  <c r="P109" i="38" s="1"/>
  <c r="O110" i="38"/>
  <c r="P110" i="38" s="1"/>
  <c r="O111" i="38"/>
  <c r="P111" i="38" s="1"/>
  <c r="O112" i="38"/>
  <c r="P112" i="38" s="1"/>
  <c r="O113" i="38"/>
  <c r="P113" i="38" s="1"/>
  <c r="O114" i="38"/>
  <c r="P114" i="38" s="1"/>
  <c r="O115" i="38"/>
  <c r="P115" i="38" s="1"/>
  <c r="O116" i="38"/>
  <c r="P116" i="38" s="1"/>
  <c r="O117" i="38"/>
  <c r="P117" i="38" s="1"/>
  <c r="O118" i="38"/>
  <c r="P118" i="38" s="1"/>
  <c r="O119" i="38"/>
  <c r="P119" i="38" s="1"/>
  <c r="O120" i="38"/>
  <c r="P120" i="38" s="1"/>
  <c r="O121" i="38"/>
  <c r="P121" i="38" s="1"/>
  <c r="O122" i="38"/>
  <c r="P122" i="38" s="1"/>
  <c r="O123" i="38"/>
  <c r="P123" i="38" s="1"/>
  <c r="O124" i="38"/>
  <c r="P124" i="38" s="1"/>
  <c r="O125" i="38"/>
  <c r="P125" i="38" s="1"/>
  <c r="O126" i="38"/>
  <c r="P126" i="38" s="1"/>
  <c r="O127" i="38"/>
  <c r="P127" i="38" s="1"/>
  <c r="O128" i="38"/>
  <c r="P128" i="38" s="1"/>
  <c r="O129" i="38"/>
  <c r="P129" i="38" s="1"/>
  <c r="O130" i="38"/>
  <c r="P130" i="38" s="1"/>
  <c r="O131" i="38"/>
  <c r="P131" i="38" s="1"/>
  <c r="O132" i="38"/>
  <c r="P132" i="38" s="1"/>
  <c r="O133" i="38"/>
  <c r="P133" i="38" s="1"/>
  <c r="O134" i="38"/>
  <c r="P134" i="38" s="1"/>
  <c r="O135" i="38"/>
  <c r="P135" i="38" s="1"/>
  <c r="O136" i="38"/>
  <c r="P136" i="38" s="1"/>
  <c r="O137" i="38"/>
  <c r="P137" i="38" s="1"/>
  <c r="O138" i="38"/>
  <c r="P138" i="38" s="1"/>
  <c r="O139" i="38"/>
  <c r="P139" i="38" s="1"/>
  <c r="O140" i="38"/>
  <c r="P140" i="38" s="1"/>
  <c r="O141" i="38"/>
  <c r="P141" i="38" s="1"/>
  <c r="O142" i="38"/>
  <c r="P142" i="38" s="1"/>
  <c r="O143" i="38"/>
  <c r="P143" i="38" s="1"/>
  <c r="O144" i="38"/>
  <c r="P144" i="38" s="1"/>
  <c r="O145" i="38"/>
  <c r="P145" i="38" s="1"/>
  <c r="O146" i="38"/>
  <c r="P146" i="38" s="1"/>
  <c r="O147" i="38"/>
  <c r="P147" i="38" s="1"/>
  <c r="O148" i="38"/>
  <c r="P148" i="38" s="1"/>
  <c r="O149" i="38"/>
  <c r="P149" i="38" s="1"/>
  <c r="O150" i="38"/>
  <c r="P150" i="38" s="1"/>
  <c r="O151" i="38"/>
  <c r="P151" i="38" s="1"/>
  <c r="O152" i="38"/>
  <c r="P152" i="38" s="1"/>
  <c r="O153" i="38"/>
  <c r="P153" i="38" s="1"/>
  <c r="O154" i="38"/>
  <c r="P154" i="38" s="1"/>
  <c r="O155" i="38"/>
  <c r="P155" i="38" s="1"/>
  <c r="O156" i="38"/>
  <c r="P156" i="38" s="1"/>
  <c r="O157" i="38"/>
  <c r="P157" i="38" s="1"/>
  <c r="O158" i="38"/>
  <c r="P158" i="38" s="1"/>
  <c r="O159" i="38"/>
  <c r="P159" i="38" s="1"/>
  <c r="O160" i="38"/>
  <c r="P160" i="38" s="1"/>
  <c r="O161" i="38"/>
  <c r="P161" i="38" s="1"/>
  <c r="O162" i="38"/>
  <c r="P162" i="38" s="1"/>
  <c r="O163" i="38"/>
  <c r="P163" i="38" s="1"/>
  <c r="O164" i="38"/>
  <c r="P164" i="38" s="1"/>
  <c r="O165" i="38"/>
  <c r="P165" i="38" s="1"/>
  <c r="O166" i="38"/>
  <c r="P166" i="38" s="1"/>
  <c r="O167" i="38"/>
  <c r="P167" i="38" s="1"/>
  <c r="O168" i="38"/>
  <c r="P168" i="38" s="1"/>
  <c r="O169" i="38"/>
  <c r="P169" i="38" s="1"/>
  <c r="O170" i="38"/>
  <c r="P170" i="38" s="1"/>
  <c r="O171" i="38"/>
  <c r="P171" i="38" s="1"/>
  <c r="O172" i="38"/>
  <c r="P172" i="38" s="1"/>
  <c r="O173" i="38"/>
  <c r="P173" i="38" s="1"/>
  <c r="O174" i="38"/>
  <c r="P174" i="38" s="1"/>
  <c r="O175" i="38"/>
  <c r="P175" i="38" s="1"/>
  <c r="O176" i="38"/>
  <c r="P176" i="38" s="1"/>
  <c r="O177" i="38"/>
  <c r="P177" i="38" s="1"/>
  <c r="O178" i="38"/>
  <c r="P178" i="38" s="1"/>
  <c r="O179" i="38"/>
  <c r="P179" i="38" s="1"/>
  <c r="O180" i="38"/>
  <c r="P180" i="38" s="1"/>
  <c r="O181" i="38"/>
  <c r="P181" i="38" s="1"/>
  <c r="O182" i="38"/>
  <c r="P182" i="38" s="1"/>
  <c r="O183" i="38"/>
  <c r="P183" i="38" s="1"/>
  <c r="O184" i="38"/>
  <c r="P184" i="38" s="1"/>
  <c r="O185" i="38"/>
  <c r="P185" i="38" s="1"/>
  <c r="O186" i="38"/>
  <c r="P186" i="38" s="1"/>
  <c r="O187" i="38"/>
  <c r="P187" i="38" s="1"/>
  <c r="O188" i="38"/>
  <c r="P188" i="38" s="1"/>
  <c r="O189" i="38"/>
  <c r="P189" i="38" s="1"/>
  <c r="O190" i="38"/>
  <c r="P190" i="38" s="1"/>
  <c r="O191" i="38"/>
  <c r="P191" i="38" s="1"/>
  <c r="O192" i="38"/>
  <c r="P192" i="38" s="1"/>
  <c r="O193" i="38"/>
  <c r="P193" i="38" s="1"/>
  <c r="O194" i="38"/>
  <c r="P194" i="38" s="1"/>
  <c r="O195" i="38"/>
  <c r="P195" i="38" s="1"/>
  <c r="O196" i="38"/>
  <c r="P196" i="38" s="1"/>
  <c r="O197" i="38"/>
  <c r="P197" i="38" s="1"/>
  <c r="O198" i="38"/>
  <c r="P198" i="38" s="1"/>
  <c r="O199" i="38"/>
  <c r="P199" i="38" s="1"/>
  <c r="O200" i="38"/>
  <c r="P200" i="38" s="1"/>
  <c r="O201" i="38"/>
  <c r="P201" i="38" s="1"/>
  <c r="O202" i="38"/>
  <c r="P202" i="38" s="1"/>
  <c r="O203" i="38"/>
  <c r="P203" i="38" s="1"/>
  <c r="O204" i="38"/>
  <c r="P204" i="38" s="1"/>
  <c r="O205" i="38"/>
  <c r="P205" i="38" s="1"/>
  <c r="O206" i="38"/>
  <c r="P206" i="38" s="1"/>
  <c r="O207" i="38"/>
  <c r="P207" i="38" s="1"/>
  <c r="O208" i="38"/>
  <c r="P208" i="38" s="1"/>
  <c r="O209" i="38"/>
  <c r="P209" i="38" s="1"/>
  <c r="O210" i="38"/>
  <c r="P210" i="38" s="1"/>
  <c r="O211" i="38"/>
  <c r="P211" i="38" s="1"/>
  <c r="O212" i="38"/>
  <c r="P212" i="38" s="1"/>
  <c r="O213" i="38"/>
  <c r="P213" i="38" s="1"/>
  <c r="O214" i="38"/>
  <c r="P214" i="38" s="1"/>
  <c r="O215" i="38"/>
  <c r="P215" i="38" s="1"/>
  <c r="O216" i="38"/>
  <c r="P216" i="38" s="1"/>
  <c r="O217" i="38"/>
  <c r="P217" i="38" s="1"/>
  <c r="O218" i="38"/>
  <c r="P218" i="38" s="1"/>
  <c r="O219" i="38"/>
  <c r="P219" i="38" s="1"/>
  <c r="O220" i="38"/>
  <c r="P220" i="38" s="1"/>
  <c r="O221" i="38"/>
  <c r="P221" i="38" s="1"/>
  <c r="O222" i="38"/>
  <c r="P222" i="38" s="1"/>
  <c r="O223" i="38"/>
  <c r="P223" i="38" s="1"/>
  <c r="O224" i="38"/>
  <c r="P224" i="38" s="1"/>
  <c r="O225" i="38"/>
  <c r="P225" i="38" s="1"/>
  <c r="O226" i="38"/>
  <c r="P226" i="38" s="1"/>
  <c r="O227" i="38"/>
  <c r="P227" i="38" s="1"/>
  <c r="O228" i="38"/>
  <c r="P228" i="38" s="1"/>
  <c r="O229" i="38"/>
  <c r="P229" i="38" s="1"/>
  <c r="O230" i="38"/>
  <c r="P230" i="38" s="1"/>
  <c r="O231" i="38"/>
  <c r="P231" i="38" s="1"/>
  <c r="O232" i="38"/>
  <c r="P232" i="38" s="1"/>
  <c r="O233" i="38"/>
  <c r="P233" i="38" s="1"/>
  <c r="O234" i="38"/>
  <c r="P234" i="38" s="1"/>
  <c r="O235" i="38"/>
  <c r="P235" i="38" s="1"/>
  <c r="O236" i="38"/>
  <c r="P236" i="38" s="1"/>
  <c r="O237" i="38"/>
  <c r="P237" i="38" s="1"/>
  <c r="O238" i="38"/>
  <c r="P238" i="38" s="1"/>
  <c r="O239" i="38"/>
  <c r="P239" i="38" s="1"/>
  <c r="O240" i="38"/>
  <c r="P240" i="38" s="1"/>
  <c r="O241" i="38"/>
  <c r="P241" i="38" s="1"/>
  <c r="O242" i="38"/>
  <c r="P242" i="38" s="1"/>
  <c r="O243" i="38"/>
  <c r="P243" i="38" s="1"/>
  <c r="O244" i="38"/>
  <c r="P244" i="38" s="1"/>
  <c r="O245" i="38"/>
  <c r="P245" i="38" s="1"/>
  <c r="O246" i="38"/>
  <c r="P246" i="38" s="1"/>
  <c r="O247" i="38"/>
  <c r="P247" i="38" s="1"/>
  <c r="O248" i="38"/>
  <c r="P248" i="38" s="1"/>
  <c r="O249" i="38"/>
  <c r="P249" i="38" s="1"/>
  <c r="O250" i="38"/>
  <c r="P250" i="38" s="1"/>
  <c r="O251" i="38"/>
  <c r="P251" i="38" s="1"/>
  <c r="O252" i="38"/>
  <c r="P252" i="38" s="1"/>
  <c r="O253" i="38"/>
  <c r="P253" i="38" s="1"/>
  <c r="O254" i="38"/>
  <c r="P254" i="38" s="1"/>
  <c r="O255" i="38"/>
  <c r="P255" i="38" s="1"/>
  <c r="O256" i="38"/>
  <c r="P256" i="38" s="1"/>
  <c r="O257" i="38"/>
  <c r="P257" i="38" s="1"/>
  <c r="O258" i="38"/>
  <c r="P258" i="38" s="1"/>
  <c r="O259" i="38"/>
  <c r="P259" i="38" s="1"/>
  <c r="O260" i="38"/>
  <c r="P260" i="38" s="1"/>
  <c r="O261" i="38"/>
  <c r="P261" i="38" s="1"/>
  <c r="O262" i="38"/>
  <c r="P262" i="38" s="1"/>
  <c r="O263" i="38"/>
  <c r="P263" i="38" s="1"/>
  <c r="O264" i="38"/>
  <c r="P264" i="38" s="1"/>
  <c r="O265" i="38"/>
  <c r="P265" i="38" s="1"/>
  <c r="O266" i="38"/>
  <c r="P266" i="38" s="1"/>
  <c r="O267" i="38"/>
  <c r="P267" i="38" s="1"/>
  <c r="O268" i="38"/>
  <c r="P268" i="38" s="1"/>
  <c r="O269" i="38"/>
  <c r="P269" i="38" s="1"/>
  <c r="O270" i="38"/>
  <c r="P270" i="38" s="1"/>
  <c r="O271" i="38"/>
  <c r="P271" i="38" s="1"/>
  <c r="O272" i="38"/>
  <c r="P272" i="38" s="1"/>
  <c r="O273" i="38"/>
  <c r="P273" i="38" s="1"/>
  <c r="O274" i="38"/>
  <c r="P274" i="38" s="1"/>
  <c r="O275" i="38"/>
  <c r="P275" i="38" s="1"/>
  <c r="O276" i="38"/>
  <c r="P276" i="38" s="1"/>
  <c r="O277" i="38"/>
  <c r="P277" i="38" s="1"/>
  <c r="O278" i="38"/>
  <c r="P278" i="38" s="1"/>
  <c r="O279" i="38"/>
  <c r="P279" i="38" s="1"/>
  <c r="O280" i="38"/>
  <c r="P280" i="38" s="1"/>
  <c r="O281" i="38"/>
  <c r="P281" i="38" s="1"/>
  <c r="O282" i="38"/>
  <c r="P282" i="38" s="1"/>
  <c r="O283" i="38"/>
  <c r="P283" i="38" s="1"/>
  <c r="O284" i="38"/>
  <c r="P284" i="38" s="1"/>
  <c r="O285" i="38"/>
  <c r="P285" i="38" s="1"/>
  <c r="O286" i="38"/>
  <c r="P286" i="38" s="1"/>
  <c r="O287" i="38"/>
  <c r="P287" i="38" s="1"/>
  <c r="O288" i="38"/>
  <c r="P288" i="38" s="1"/>
  <c r="O289" i="38"/>
  <c r="P289" i="38" s="1"/>
  <c r="O290" i="38"/>
  <c r="P290" i="38" s="1"/>
  <c r="O291" i="38"/>
  <c r="P291" i="38" s="1"/>
  <c r="O292" i="38"/>
  <c r="P292" i="38" s="1"/>
  <c r="O293" i="38"/>
  <c r="P293" i="38" s="1"/>
  <c r="O294" i="38"/>
  <c r="P294" i="38" s="1"/>
  <c r="O295" i="38"/>
  <c r="P295" i="38" s="1"/>
  <c r="O296" i="38"/>
  <c r="P296" i="38" s="1"/>
  <c r="O297" i="38"/>
  <c r="P297" i="38" s="1"/>
  <c r="O298" i="38"/>
  <c r="P298" i="38" s="1"/>
  <c r="O299" i="38"/>
  <c r="P299" i="38" s="1"/>
  <c r="O300" i="38"/>
  <c r="P300" i="38" s="1"/>
  <c r="O301" i="38"/>
  <c r="P301" i="38" s="1"/>
  <c r="O302" i="38"/>
  <c r="P302" i="38" s="1"/>
  <c r="O303" i="38"/>
  <c r="P303" i="38" s="1"/>
  <c r="O304" i="38"/>
  <c r="P304" i="38" s="1"/>
  <c r="O305" i="38"/>
  <c r="P305" i="38" s="1"/>
  <c r="O306" i="38"/>
  <c r="P306" i="38" s="1"/>
  <c r="O307" i="38"/>
  <c r="P307" i="38" s="1"/>
  <c r="O308" i="38"/>
  <c r="P308" i="38" s="1"/>
  <c r="O309" i="38"/>
  <c r="P309" i="38" s="1"/>
  <c r="O310" i="38"/>
  <c r="P310" i="38" s="1"/>
  <c r="O311" i="38"/>
  <c r="P311" i="38" s="1"/>
  <c r="O312" i="38"/>
  <c r="P312" i="38" s="1"/>
  <c r="O313" i="38"/>
  <c r="P313" i="38" s="1"/>
  <c r="O314" i="38"/>
  <c r="P314" i="38" s="1"/>
  <c r="O315" i="38"/>
  <c r="P315" i="38" s="1"/>
  <c r="O316" i="38"/>
  <c r="P316" i="38" s="1"/>
  <c r="O317" i="38"/>
  <c r="P317" i="38" s="1"/>
  <c r="O318" i="38"/>
  <c r="P318" i="38" s="1"/>
  <c r="O319" i="38"/>
  <c r="P319" i="38" s="1"/>
  <c r="O320" i="38"/>
  <c r="P320" i="38" s="1"/>
  <c r="O321" i="38"/>
  <c r="P321" i="38" s="1"/>
  <c r="O322" i="38"/>
  <c r="P322" i="38" s="1"/>
  <c r="O323" i="38"/>
  <c r="P323" i="38" s="1"/>
  <c r="O324" i="38"/>
  <c r="P324" i="38" s="1"/>
  <c r="O325" i="38"/>
  <c r="P325" i="38" s="1"/>
  <c r="O326" i="38"/>
  <c r="P326" i="38" s="1"/>
  <c r="O327" i="38"/>
  <c r="P327" i="38" s="1"/>
  <c r="O328" i="38"/>
  <c r="P328" i="38" s="1"/>
  <c r="O329" i="38"/>
  <c r="P329" i="38" s="1"/>
  <c r="O330" i="38"/>
  <c r="P330" i="38" s="1"/>
  <c r="O331" i="38"/>
  <c r="P331" i="38" s="1"/>
  <c r="O332" i="38"/>
  <c r="P332" i="38" s="1"/>
  <c r="O333" i="38"/>
  <c r="P333" i="38" s="1"/>
  <c r="O334" i="38"/>
  <c r="P334" i="38" s="1"/>
  <c r="O335" i="38"/>
  <c r="P335" i="38" s="1"/>
  <c r="O336" i="38"/>
  <c r="P336" i="38" s="1"/>
  <c r="O337" i="38"/>
  <c r="P337" i="38" s="1"/>
  <c r="O338" i="38"/>
  <c r="P338" i="38" s="1"/>
  <c r="O339" i="38"/>
  <c r="P339" i="38" s="1"/>
  <c r="O340" i="38"/>
  <c r="P340" i="38" s="1"/>
  <c r="O341" i="38"/>
  <c r="P341" i="38" s="1"/>
  <c r="O342" i="38"/>
  <c r="P342" i="38" s="1"/>
  <c r="O343" i="38"/>
  <c r="P343" i="38" s="1"/>
  <c r="O344" i="38"/>
  <c r="P344" i="38" s="1"/>
  <c r="O345" i="38"/>
  <c r="P345" i="38" s="1"/>
  <c r="O346" i="38"/>
  <c r="P346" i="38" s="1"/>
  <c r="O347" i="38"/>
  <c r="P347" i="38" s="1"/>
  <c r="O348" i="38"/>
  <c r="P348" i="38" s="1"/>
  <c r="O349" i="38"/>
  <c r="P349" i="38" s="1"/>
  <c r="O350" i="38"/>
  <c r="P350" i="38" s="1"/>
  <c r="O351" i="38"/>
  <c r="P351" i="38" s="1"/>
  <c r="O352" i="38"/>
  <c r="P352" i="38" s="1"/>
  <c r="O353" i="38"/>
  <c r="P353" i="38" s="1"/>
  <c r="O354" i="38"/>
  <c r="P354" i="38" s="1"/>
  <c r="O355" i="38"/>
  <c r="P355" i="38" s="1"/>
  <c r="O356" i="38"/>
  <c r="P356" i="38" s="1"/>
  <c r="O357" i="38"/>
  <c r="P357" i="38" s="1"/>
  <c r="O358" i="38"/>
  <c r="P358" i="38" s="1"/>
  <c r="O359" i="38"/>
  <c r="P359" i="38" s="1"/>
  <c r="O360" i="38"/>
  <c r="P360" i="38" s="1"/>
  <c r="O361" i="38"/>
  <c r="P361" i="38" s="1"/>
  <c r="O362" i="38"/>
  <c r="P362" i="38" s="1"/>
  <c r="O363" i="38"/>
  <c r="P363" i="38" s="1"/>
  <c r="O364" i="38"/>
  <c r="P364" i="38" s="1"/>
  <c r="O365" i="38"/>
  <c r="P365" i="38" s="1"/>
  <c r="O366" i="38"/>
  <c r="P366" i="38" s="1"/>
  <c r="O367" i="38"/>
  <c r="P367" i="38" s="1"/>
  <c r="O368" i="38"/>
  <c r="P368" i="38" s="1"/>
  <c r="O369" i="38"/>
  <c r="P369" i="38" s="1"/>
  <c r="O370" i="38"/>
  <c r="P370" i="38" s="1"/>
  <c r="O371" i="38"/>
  <c r="P371" i="38" s="1"/>
  <c r="O372" i="38"/>
  <c r="P372" i="38" s="1"/>
  <c r="O373" i="38"/>
  <c r="P373" i="38" s="1"/>
  <c r="O374" i="38"/>
  <c r="P374" i="38" s="1"/>
  <c r="O375" i="38"/>
  <c r="P375" i="38" s="1"/>
  <c r="O376" i="38"/>
  <c r="P376" i="38" s="1"/>
  <c r="O377" i="38"/>
  <c r="P377" i="38" s="1"/>
  <c r="O378" i="38"/>
  <c r="P378" i="38" s="1"/>
  <c r="O379" i="38"/>
  <c r="P379" i="38" s="1"/>
  <c r="O380" i="38"/>
  <c r="P380" i="38" s="1"/>
  <c r="O381" i="38"/>
  <c r="P381" i="38" s="1"/>
  <c r="O382" i="38"/>
  <c r="P382" i="38" s="1"/>
  <c r="O383" i="38"/>
  <c r="P383" i="38" s="1"/>
  <c r="O384" i="38"/>
  <c r="P384" i="38" s="1"/>
  <c r="O385" i="38"/>
  <c r="P385" i="38" s="1"/>
  <c r="O386" i="38"/>
  <c r="P386" i="38" s="1"/>
  <c r="O387" i="38"/>
  <c r="P387" i="38" s="1"/>
  <c r="O388" i="38"/>
  <c r="P388" i="38" s="1"/>
  <c r="O389" i="38"/>
  <c r="P389" i="38" s="1"/>
  <c r="O390" i="38"/>
  <c r="P390" i="38" s="1"/>
  <c r="O391" i="38"/>
  <c r="P391" i="38" s="1"/>
  <c r="O392" i="38"/>
  <c r="P392" i="38" s="1"/>
  <c r="O393" i="38"/>
  <c r="P393" i="38" s="1"/>
  <c r="O394" i="38"/>
  <c r="P394" i="38" s="1"/>
  <c r="O395" i="38"/>
  <c r="P395" i="38" s="1"/>
  <c r="O396" i="38"/>
  <c r="P396" i="38" s="1"/>
  <c r="O397" i="38"/>
  <c r="P397" i="38" s="1"/>
  <c r="O398" i="38"/>
  <c r="P398" i="38" s="1"/>
  <c r="O399" i="38"/>
  <c r="P399" i="38" s="1"/>
  <c r="O400" i="38"/>
  <c r="P400" i="38" s="1"/>
  <c r="O401" i="38"/>
  <c r="P401" i="38" s="1"/>
  <c r="O402" i="38"/>
  <c r="P402" i="38" s="1"/>
  <c r="O403" i="38"/>
  <c r="P403" i="38" s="1"/>
  <c r="O404" i="38"/>
  <c r="P404" i="38" s="1"/>
  <c r="O405" i="38"/>
  <c r="P405" i="38" s="1"/>
  <c r="O406" i="38"/>
  <c r="P406" i="38" s="1"/>
  <c r="O407" i="38"/>
  <c r="P407" i="38" s="1"/>
  <c r="O408" i="38"/>
  <c r="P408" i="38" s="1"/>
  <c r="O409" i="38"/>
  <c r="P409" i="38" s="1"/>
  <c r="O410" i="38"/>
  <c r="P410" i="38" s="1"/>
  <c r="O411" i="38"/>
  <c r="P411" i="38" s="1"/>
  <c r="O412" i="38"/>
  <c r="P412" i="38" s="1"/>
  <c r="O413" i="38"/>
  <c r="P413" i="38" s="1"/>
  <c r="O414" i="38"/>
  <c r="P414" i="38" s="1"/>
  <c r="O415" i="38"/>
  <c r="P415" i="38" s="1"/>
  <c r="O416" i="38"/>
  <c r="P416" i="38" s="1"/>
  <c r="O417" i="38"/>
  <c r="P417" i="38" s="1"/>
  <c r="O418" i="38"/>
  <c r="P418" i="38" s="1"/>
  <c r="O419" i="38"/>
  <c r="P419" i="38" s="1"/>
  <c r="O420" i="38"/>
  <c r="P420" i="38" s="1"/>
  <c r="O421" i="38"/>
  <c r="P421" i="38" s="1"/>
  <c r="O422" i="38"/>
  <c r="P422" i="38" s="1"/>
  <c r="O423" i="38"/>
  <c r="P423" i="38" s="1"/>
  <c r="O424" i="38"/>
  <c r="P424" i="38" s="1"/>
  <c r="O425" i="38"/>
  <c r="P425" i="38" s="1"/>
  <c r="O426" i="38"/>
  <c r="P426" i="38" s="1"/>
  <c r="O427" i="38"/>
  <c r="P427" i="38" s="1"/>
  <c r="O428" i="38"/>
  <c r="P428" i="38" s="1"/>
  <c r="O429" i="38"/>
  <c r="P429" i="38" s="1"/>
  <c r="O430" i="38"/>
  <c r="P430" i="38" s="1"/>
  <c r="O431" i="38"/>
  <c r="P431" i="38" s="1"/>
  <c r="O432" i="38"/>
  <c r="P432" i="38" s="1"/>
  <c r="O433" i="38"/>
  <c r="P433" i="38" s="1"/>
  <c r="O434" i="38"/>
  <c r="P434" i="38" s="1"/>
  <c r="O435" i="38"/>
  <c r="P435" i="38" s="1"/>
  <c r="O436" i="38"/>
  <c r="P436" i="38" s="1"/>
  <c r="O437" i="38"/>
  <c r="P437" i="38" s="1"/>
  <c r="O438" i="38"/>
  <c r="P438" i="38" s="1"/>
  <c r="O439" i="38"/>
  <c r="P439" i="38" s="1"/>
  <c r="O440" i="38"/>
  <c r="P440" i="38" s="1"/>
  <c r="O441" i="38"/>
  <c r="P441" i="38" s="1"/>
  <c r="O442" i="38"/>
  <c r="P442" i="38" s="1"/>
  <c r="O443" i="38"/>
  <c r="P443" i="38" s="1"/>
  <c r="O444" i="38"/>
  <c r="P444" i="38" s="1"/>
  <c r="O445" i="38"/>
  <c r="P445" i="38" s="1"/>
  <c r="O446" i="38"/>
  <c r="P446" i="38" s="1"/>
  <c r="O447" i="38"/>
  <c r="P447" i="38" s="1"/>
  <c r="O448" i="38"/>
  <c r="P448" i="38" s="1"/>
  <c r="O449" i="38"/>
  <c r="P449" i="38" s="1"/>
  <c r="O450" i="38"/>
  <c r="P450" i="38" s="1"/>
  <c r="O451" i="38"/>
  <c r="P451" i="38" s="1"/>
  <c r="O452" i="38"/>
  <c r="P452" i="38" s="1"/>
  <c r="O453" i="38"/>
  <c r="P453" i="38" s="1"/>
  <c r="O454" i="38"/>
  <c r="P454" i="38" s="1"/>
  <c r="O455" i="38"/>
  <c r="P455" i="38" s="1"/>
  <c r="O456" i="38"/>
  <c r="P456" i="38" s="1"/>
  <c r="O457" i="38"/>
  <c r="P457" i="38" s="1"/>
  <c r="O458" i="38"/>
  <c r="P458" i="38" s="1"/>
  <c r="O459" i="38"/>
  <c r="P459" i="38" s="1"/>
  <c r="O460" i="38"/>
  <c r="P460" i="38" s="1"/>
  <c r="O461" i="38"/>
  <c r="P461" i="38" s="1"/>
  <c r="O462" i="38"/>
  <c r="P462" i="38" s="1"/>
  <c r="O463" i="38"/>
  <c r="P463" i="38" s="1"/>
  <c r="O464" i="38"/>
  <c r="P464" i="38" s="1"/>
  <c r="O465" i="38"/>
  <c r="P465" i="38" s="1"/>
  <c r="O466" i="38"/>
  <c r="P466" i="38" s="1"/>
  <c r="O467" i="38"/>
  <c r="P467" i="38" s="1"/>
  <c r="O468" i="38"/>
  <c r="P468" i="38" s="1"/>
  <c r="O469" i="38"/>
  <c r="P469" i="38" s="1"/>
  <c r="O470" i="38"/>
  <c r="P470" i="38" s="1"/>
  <c r="O471" i="38"/>
  <c r="P471" i="38" s="1"/>
  <c r="O472" i="38"/>
  <c r="P472" i="38" s="1"/>
  <c r="O473" i="38"/>
  <c r="P473" i="38" s="1"/>
  <c r="O474" i="38"/>
  <c r="P474" i="38" s="1"/>
  <c r="O475" i="38"/>
  <c r="P475" i="38" s="1"/>
  <c r="O476" i="38"/>
  <c r="P476" i="38" s="1"/>
  <c r="O477" i="38"/>
  <c r="P477" i="38" s="1"/>
  <c r="O478" i="38"/>
  <c r="P478" i="38" s="1"/>
  <c r="O479" i="38"/>
  <c r="P479" i="38" s="1"/>
  <c r="O480" i="38"/>
  <c r="P480" i="38" s="1"/>
  <c r="O481" i="38"/>
  <c r="P481" i="38" s="1"/>
  <c r="O482" i="38"/>
  <c r="P482" i="38" s="1"/>
  <c r="O483" i="38"/>
  <c r="P483" i="38" s="1"/>
  <c r="O484" i="38"/>
  <c r="P484" i="38" s="1"/>
  <c r="O485" i="38"/>
  <c r="P485" i="38" s="1"/>
  <c r="O486" i="38"/>
  <c r="P486" i="38" s="1"/>
  <c r="O487" i="38"/>
  <c r="P487" i="38" s="1"/>
  <c r="O488" i="38"/>
  <c r="P488" i="38" s="1"/>
  <c r="O489" i="38"/>
  <c r="P489" i="38" s="1"/>
  <c r="O490" i="38"/>
  <c r="P490" i="38" s="1"/>
  <c r="O491" i="38"/>
  <c r="P491" i="38" s="1"/>
  <c r="O492" i="38"/>
  <c r="P492" i="38" s="1"/>
  <c r="O493" i="38"/>
  <c r="P493" i="38" s="1"/>
  <c r="O494" i="38"/>
  <c r="P494" i="38" s="1"/>
  <c r="O495" i="38"/>
  <c r="P495" i="38" s="1"/>
  <c r="O496" i="38"/>
  <c r="P496" i="38" s="1"/>
  <c r="O497" i="38"/>
  <c r="P497" i="38" s="1"/>
  <c r="O498" i="38"/>
  <c r="P498" i="38" s="1"/>
  <c r="O499" i="38"/>
  <c r="P499" i="38" s="1"/>
  <c r="O500" i="38"/>
  <c r="P500" i="38" s="1"/>
  <c r="O501" i="38"/>
  <c r="P501" i="38" s="1"/>
  <c r="O502" i="38"/>
  <c r="P502" i="38" s="1"/>
  <c r="O503" i="38"/>
  <c r="P503" i="38" s="1"/>
  <c r="O504" i="38"/>
  <c r="P504" i="38" s="1"/>
  <c r="O505" i="38"/>
  <c r="P505" i="38" s="1"/>
  <c r="O506" i="38"/>
  <c r="P506" i="38" s="1"/>
  <c r="N8" i="38"/>
  <c r="N9" i="38"/>
  <c r="O9" i="38" s="1"/>
  <c r="N10" i="38"/>
  <c r="O10" i="38" s="1"/>
  <c r="P10" i="38" s="1"/>
  <c r="N11" i="38"/>
  <c r="O11" i="38" s="1"/>
  <c r="P11" i="38" s="1"/>
  <c r="N12" i="38"/>
  <c r="N13" i="38"/>
  <c r="N14" i="38"/>
  <c r="N15" i="38"/>
  <c r="N16" i="38"/>
  <c r="N17" i="38"/>
  <c r="N18" i="38"/>
  <c r="N19" i="38"/>
  <c r="N20" i="38"/>
  <c r="N21" i="38"/>
  <c r="N22" i="38"/>
  <c r="N23" i="38"/>
  <c r="N24" i="38"/>
  <c r="N25" i="38"/>
  <c r="N26" i="38"/>
  <c r="N27" i="38"/>
  <c r="N28" i="38"/>
  <c r="N29" i="38"/>
  <c r="N30" i="38"/>
  <c r="N31" i="38"/>
  <c r="N32" i="38"/>
  <c r="N33" i="38"/>
  <c r="N34" i="38"/>
  <c r="N35" i="38"/>
  <c r="N36" i="38"/>
  <c r="N37"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N124" i="38"/>
  <c r="N125" i="38"/>
  <c r="N126" i="38"/>
  <c r="N127" i="38"/>
  <c r="N128" i="38"/>
  <c r="N129" i="38"/>
  <c r="N130" i="38"/>
  <c r="N131" i="38"/>
  <c r="N132" i="38"/>
  <c r="N133" i="38"/>
  <c r="N134" i="38"/>
  <c r="N135" i="38"/>
  <c r="N136" i="38"/>
  <c r="N137" i="38"/>
  <c r="N138" i="38"/>
  <c r="N139" i="38"/>
  <c r="N140" i="38"/>
  <c r="N141" i="38"/>
  <c r="N142" i="38"/>
  <c r="N143" i="38"/>
  <c r="N144" i="38"/>
  <c r="N145" i="38"/>
  <c r="N146" i="38"/>
  <c r="N147" i="38"/>
  <c r="N148" i="38"/>
  <c r="N149" i="38"/>
  <c r="N150" i="38"/>
  <c r="N151" i="38"/>
  <c r="N152" i="38"/>
  <c r="N153" i="38"/>
  <c r="N154" i="38"/>
  <c r="N155" i="38"/>
  <c r="N156" i="38"/>
  <c r="N157" i="38"/>
  <c r="N158" i="38"/>
  <c r="N159" i="38"/>
  <c r="N160" i="38"/>
  <c r="N161" i="38"/>
  <c r="N162" i="38"/>
  <c r="N163" i="38"/>
  <c r="N164" i="38"/>
  <c r="N165" i="38"/>
  <c r="N166" i="38"/>
  <c r="N167" i="38"/>
  <c r="N168" i="38"/>
  <c r="N169" i="38"/>
  <c r="N170" i="38"/>
  <c r="N171" i="38"/>
  <c r="N172" i="38"/>
  <c r="N173" i="38"/>
  <c r="N174" i="38"/>
  <c r="N175" i="38"/>
  <c r="N176" i="38"/>
  <c r="N177" i="38"/>
  <c r="N178" i="38"/>
  <c r="N179" i="38"/>
  <c r="N180" i="38"/>
  <c r="N181" i="38"/>
  <c r="N182" i="38"/>
  <c r="N183" i="38"/>
  <c r="N184" i="38"/>
  <c r="N185" i="38"/>
  <c r="N186" i="38"/>
  <c r="N187" i="38"/>
  <c r="N188" i="38"/>
  <c r="N189" i="38"/>
  <c r="N190" i="38"/>
  <c r="N191" i="38"/>
  <c r="N192" i="38"/>
  <c r="N193" i="38"/>
  <c r="N194" i="38"/>
  <c r="N195" i="38"/>
  <c r="N196" i="38"/>
  <c r="N197" i="38"/>
  <c r="N198" i="38"/>
  <c r="N199" i="38"/>
  <c r="N200" i="38"/>
  <c r="N201" i="38"/>
  <c r="N202" i="38"/>
  <c r="N203" i="38"/>
  <c r="N204" i="38"/>
  <c r="N205" i="38"/>
  <c r="N206" i="38"/>
  <c r="N207" i="38"/>
  <c r="N208" i="38"/>
  <c r="N209" i="38"/>
  <c r="N210" i="38"/>
  <c r="N211" i="38"/>
  <c r="N212" i="38"/>
  <c r="N213" i="38"/>
  <c r="N214" i="38"/>
  <c r="N215" i="38"/>
  <c r="N216" i="38"/>
  <c r="N217" i="38"/>
  <c r="N218" i="38"/>
  <c r="N219" i="38"/>
  <c r="N220" i="38"/>
  <c r="N221" i="38"/>
  <c r="N222" i="38"/>
  <c r="N223" i="38"/>
  <c r="N224" i="38"/>
  <c r="N225" i="38"/>
  <c r="N226" i="38"/>
  <c r="N227" i="38"/>
  <c r="N228" i="38"/>
  <c r="N229" i="38"/>
  <c r="N230" i="38"/>
  <c r="N231" i="38"/>
  <c r="N232" i="38"/>
  <c r="N233" i="38"/>
  <c r="N234" i="38"/>
  <c r="N235" i="38"/>
  <c r="N236" i="38"/>
  <c r="N237" i="38"/>
  <c r="N238" i="38"/>
  <c r="N239" i="38"/>
  <c r="N240" i="38"/>
  <c r="N241" i="38"/>
  <c r="N242" i="38"/>
  <c r="N243" i="38"/>
  <c r="N244" i="38"/>
  <c r="N245" i="38"/>
  <c r="N246" i="38"/>
  <c r="N247" i="38"/>
  <c r="N248" i="38"/>
  <c r="N249" i="38"/>
  <c r="N250" i="38"/>
  <c r="N251" i="38"/>
  <c r="N252" i="38"/>
  <c r="N253" i="38"/>
  <c r="N254" i="38"/>
  <c r="N255" i="38"/>
  <c r="N256" i="38"/>
  <c r="N257" i="38"/>
  <c r="N258" i="38"/>
  <c r="N259" i="38"/>
  <c r="N260" i="38"/>
  <c r="N261" i="38"/>
  <c r="N262" i="38"/>
  <c r="N263" i="38"/>
  <c r="N264" i="38"/>
  <c r="N265" i="38"/>
  <c r="N266" i="38"/>
  <c r="N267" i="38"/>
  <c r="N268" i="38"/>
  <c r="N269" i="38"/>
  <c r="N270" i="38"/>
  <c r="N271" i="38"/>
  <c r="N272" i="38"/>
  <c r="N273" i="38"/>
  <c r="N274" i="38"/>
  <c r="N275" i="38"/>
  <c r="N276" i="38"/>
  <c r="N277" i="38"/>
  <c r="N278" i="38"/>
  <c r="N279" i="38"/>
  <c r="N280" i="38"/>
  <c r="N281" i="38"/>
  <c r="N282" i="38"/>
  <c r="N283" i="38"/>
  <c r="N284" i="38"/>
  <c r="N285" i="38"/>
  <c r="N286" i="38"/>
  <c r="N287" i="38"/>
  <c r="N288" i="38"/>
  <c r="N289" i="38"/>
  <c r="N290" i="38"/>
  <c r="N291" i="38"/>
  <c r="N292" i="38"/>
  <c r="N293" i="38"/>
  <c r="N294" i="38"/>
  <c r="N295" i="38"/>
  <c r="N296" i="38"/>
  <c r="N297" i="38"/>
  <c r="N298" i="38"/>
  <c r="N299" i="38"/>
  <c r="N300" i="38"/>
  <c r="N301" i="38"/>
  <c r="N302" i="38"/>
  <c r="N303" i="38"/>
  <c r="N304" i="38"/>
  <c r="N305" i="38"/>
  <c r="N306" i="38"/>
  <c r="N307" i="38"/>
  <c r="N308" i="38"/>
  <c r="N309" i="38"/>
  <c r="N310" i="38"/>
  <c r="N311" i="38"/>
  <c r="N312" i="38"/>
  <c r="N313" i="38"/>
  <c r="N314" i="38"/>
  <c r="N315" i="38"/>
  <c r="N316" i="38"/>
  <c r="N317" i="38"/>
  <c r="N318" i="38"/>
  <c r="N319" i="38"/>
  <c r="N320" i="38"/>
  <c r="N321" i="38"/>
  <c r="N322" i="38"/>
  <c r="N323" i="38"/>
  <c r="N324" i="38"/>
  <c r="N325" i="38"/>
  <c r="N326" i="38"/>
  <c r="N327" i="38"/>
  <c r="N328" i="38"/>
  <c r="N329" i="38"/>
  <c r="N330" i="38"/>
  <c r="N331" i="38"/>
  <c r="N332" i="38"/>
  <c r="N333" i="38"/>
  <c r="N334" i="38"/>
  <c r="N335" i="38"/>
  <c r="N336" i="38"/>
  <c r="N337" i="38"/>
  <c r="N338" i="38"/>
  <c r="N339" i="38"/>
  <c r="N340" i="38"/>
  <c r="N341" i="38"/>
  <c r="N342" i="38"/>
  <c r="N343" i="38"/>
  <c r="N344" i="38"/>
  <c r="N345" i="38"/>
  <c r="N346" i="38"/>
  <c r="N347" i="38"/>
  <c r="N348" i="38"/>
  <c r="N349" i="38"/>
  <c r="N350" i="38"/>
  <c r="N351" i="38"/>
  <c r="N352" i="38"/>
  <c r="N353" i="38"/>
  <c r="N354" i="38"/>
  <c r="N355" i="38"/>
  <c r="N356" i="38"/>
  <c r="N357" i="38"/>
  <c r="N358" i="38"/>
  <c r="N359" i="38"/>
  <c r="N360" i="38"/>
  <c r="N361" i="38"/>
  <c r="N362" i="38"/>
  <c r="N363" i="38"/>
  <c r="N364" i="38"/>
  <c r="N365" i="38"/>
  <c r="N366" i="38"/>
  <c r="N367" i="38"/>
  <c r="N368" i="38"/>
  <c r="N369" i="38"/>
  <c r="N370" i="38"/>
  <c r="N371" i="38"/>
  <c r="N372" i="38"/>
  <c r="N373" i="38"/>
  <c r="N374" i="38"/>
  <c r="N375" i="38"/>
  <c r="N376" i="38"/>
  <c r="N377" i="38"/>
  <c r="N378" i="38"/>
  <c r="N379" i="38"/>
  <c r="N380" i="38"/>
  <c r="N381" i="38"/>
  <c r="N382" i="38"/>
  <c r="N383" i="38"/>
  <c r="N384" i="38"/>
  <c r="N385" i="38"/>
  <c r="N386" i="38"/>
  <c r="N387" i="38"/>
  <c r="N388" i="38"/>
  <c r="N389" i="38"/>
  <c r="N390" i="38"/>
  <c r="N391" i="38"/>
  <c r="N392" i="38"/>
  <c r="N393" i="38"/>
  <c r="N394" i="38"/>
  <c r="N395" i="38"/>
  <c r="N396" i="38"/>
  <c r="N397" i="38"/>
  <c r="N398" i="38"/>
  <c r="N399" i="38"/>
  <c r="N400" i="38"/>
  <c r="N401" i="38"/>
  <c r="N402" i="38"/>
  <c r="N403" i="38"/>
  <c r="N404" i="38"/>
  <c r="N405" i="38"/>
  <c r="N406" i="38"/>
  <c r="N407" i="38"/>
  <c r="N408" i="38"/>
  <c r="N409" i="38"/>
  <c r="N410" i="38"/>
  <c r="N411" i="38"/>
  <c r="N412" i="38"/>
  <c r="N413" i="38"/>
  <c r="N414" i="38"/>
  <c r="N415" i="38"/>
  <c r="N416" i="38"/>
  <c r="N417" i="38"/>
  <c r="N418" i="38"/>
  <c r="N419" i="38"/>
  <c r="N420" i="38"/>
  <c r="N421" i="38"/>
  <c r="N422" i="38"/>
  <c r="N423" i="38"/>
  <c r="N424" i="38"/>
  <c r="N425" i="38"/>
  <c r="N426" i="38"/>
  <c r="N427" i="38"/>
  <c r="N428" i="38"/>
  <c r="N429" i="38"/>
  <c r="N430" i="38"/>
  <c r="N431" i="38"/>
  <c r="N432" i="38"/>
  <c r="N433" i="38"/>
  <c r="N434" i="38"/>
  <c r="N435" i="38"/>
  <c r="N436" i="38"/>
  <c r="N437" i="38"/>
  <c r="N438" i="38"/>
  <c r="N439" i="38"/>
  <c r="N440" i="38"/>
  <c r="N441" i="38"/>
  <c r="N442" i="38"/>
  <c r="N443" i="38"/>
  <c r="N444" i="38"/>
  <c r="N445" i="38"/>
  <c r="N446" i="38"/>
  <c r="N447" i="38"/>
  <c r="N448" i="38"/>
  <c r="N449" i="38"/>
  <c r="N450" i="38"/>
  <c r="N451" i="38"/>
  <c r="N452" i="38"/>
  <c r="N453" i="38"/>
  <c r="N454" i="38"/>
  <c r="N455" i="38"/>
  <c r="N456" i="38"/>
  <c r="N457" i="38"/>
  <c r="N458" i="38"/>
  <c r="N459" i="38"/>
  <c r="N460" i="38"/>
  <c r="N461" i="38"/>
  <c r="N462" i="38"/>
  <c r="N463" i="38"/>
  <c r="N464" i="38"/>
  <c r="N465" i="38"/>
  <c r="N466" i="38"/>
  <c r="N467" i="38"/>
  <c r="N468" i="38"/>
  <c r="N469" i="38"/>
  <c r="N470" i="38"/>
  <c r="N471" i="38"/>
  <c r="N472" i="38"/>
  <c r="N473" i="38"/>
  <c r="N474" i="38"/>
  <c r="N475" i="38"/>
  <c r="N476" i="38"/>
  <c r="N477" i="38"/>
  <c r="N478" i="38"/>
  <c r="N479" i="38"/>
  <c r="N480" i="38"/>
  <c r="N481" i="38"/>
  <c r="N482" i="38"/>
  <c r="N483" i="38"/>
  <c r="N484" i="38"/>
  <c r="N485" i="38"/>
  <c r="N486" i="38"/>
  <c r="N487" i="38"/>
  <c r="N488" i="38"/>
  <c r="N489" i="38"/>
  <c r="N490" i="38"/>
  <c r="N491" i="38"/>
  <c r="N492" i="38"/>
  <c r="N493" i="38"/>
  <c r="N494" i="38"/>
  <c r="N495" i="38"/>
  <c r="N496" i="38"/>
  <c r="N497" i="38"/>
  <c r="N498" i="38"/>
  <c r="N499" i="38"/>
  <c r="N500" i="38"/>
  <c r="N501" i="38"/>
  <c r="N502" i="38"/>
  <c r="N503" i="38"/>
  <c r="N504" i="38"/>
  <c r="N505" i="38"/>
  <c r="N506" i="38"/>
  <c r="L6" i="38"/>
  <c r="O5" i="38"/>
  <c r="O8" i="38" l="1"/>
  <c r="P8" i="38" s="1"/>
  <c r="P9" i="38"/>
  <c r="P13" i="38"/>
  <c r="J507" i="38"/>
  <c r="N7" i="38"/>
  <c r="O7" i="38" l="1"/>
  <c r="O6" i="38" l="1"/>
  <c r="O507" i="38"/>
  <c r="J506" i="24"/>
  <c r="B30" i="21" l="1"/>
  <c r="B45" i="21" s="1"/>
  <c r="B25" i="21"/>
  <c r="B26" i="21"/>
  <c r="B27" i="21"/>
  <c r="E27" i="21" s="1"/>
  <c r="B28" i="21"/>
  <c r="E28" i="21" s="1"/>
  <c r="B24" i="21"/>
  <c r="D30" i="21" l="1"/>
  <c r="D29" i="21" s="1"/>
  <c r="D17" i="21" s="1"/>
  <c r="E24" i="21"/>
  <c r="E30" i="21"/>
  <c r="G30" i="21" s="1"/>
  <c r="G29" i="21" s="1"/>
  <c r="D28" i="21"/>
  <c r="D27" i="21"/>
  <c r="D26" i="21"/>
  <c r="E26" i="21"/>
  <c r="D25" i="21"/>
  <c r="E25" i="21"/>
  <c r="B39" i="21"/>
  <c r="D24" i="21"/>
  <c r="B43" i="21"/>
  <c r="B42" i="21"/>
  <c r="B41" i="21"/>
  <c r="B40" i="21"/>
  <c r="D23" i="21" l="1"/>
  <c r="D34" i="21" s="1"/>
  <c r="C28" i="21"/>
  <c r="C27" i="21"/>
  <c r="C26" i="21"/>
  <c r="C25" i="21"/>
  <c r="C24" i="21" l="1"/>
  <c r="G15" i="20"/>
  <c r="G26" i="20" s="1"/>
  <c r="E23" i="21" l="1"/>
  <c r="C23" i="21"/>
  <c r="D15" i="20"/>
  <c r="D18" i="20" s="1"/>
  <c r="C30" i="21" l="1"/>
  <c r="C29" i="21" s="1"/>
  <c r="C17" i="21" s="1"/>
  <c r="E17" i="21" s="1"/>
  <c r="C34" i="21" l="1"/>
  <c r="E10" i="21" l="1"/>
  <c r="E29" i="21" l="1"/>
  <c r="E18" i="21" l="1"/>
  <c r="E34" i="21"/>
  <c r="C16" i="21"/>
  <c r="C19" i="21" s="1"/>
  <c r="G26" i="21"/>
  <c r="C41" i="21" s="1"/>
  <c r="G24" i="21"/>
  <c r="C39" i="21" s="1"/>
  <c r="G25" i="21"/>
  <c r="C40" i="21" s="1"/>
  <c r="M24" i="21" l="1"/>
  <c r="M25" i="21" s="1"/>
  <c r="E11" i="21"/>
  <c r="C45" i="21" l="1"/>
  <c r="C44" i="21" s="1"/>
  <c r="M28" i="21" l="1"/>
  <c r="M32" i="21" s="1"/>
  <c r="M29" i="21"/>
  <c r="M33" i="21" s="1"/>
  <c r="J23" i="21" l="1"/>
  <c r="G27" i="21" s="1"/>
  <c r="J24" i="21"/>
  <c r="G28" i="21" s="1"/>
  <c r="C43" i="21" l="1"/>
  <c r="C42" i="21" l="1"/>
  <c r="C38" i="21" s="1"/>
  <c r="C49" i="21" s="1"/>
  <c r="G23" i="21"/>
  <c r="G34" i="21" s="1"/>
  <c r="J26" i="21" l="1"/>
  <c r="J27" i="21"/>
  <c r="D16" i="21"/>
  <c r="D19" i="21" s="1"/>
  <c r="G16" i="21" l="1"/>
  <c r="E16" i="21"/>
  <c r="E19" i="21" s="1"/>
</calcChain>
</file>

<file path=xl/comments1.xml><?xml version="1.0" encoding="utf-8"?>
<comments xmlns="http://schemas.openxmlformats.org/spreadsheetml/2006/main">
  <authors>
    <author>Aurelie SANTACA</author>
  </authors>
  <commentList>
    <comment ref="A29" authorId="0">
      <text>
        <r>
          <rPr>
            <b/>
            <sz val="9"/>
            <color indexed="81"/>
            <rFont val="Tahoma"/>
            <family val="2"/>
          </rPr>
          <t>Aurelie SANTACA:</t>
        </r>
        <r>
          <rPr>
            <sz val="9"/>
            <color indexed="81"/>
            <rFont val="Tahoma"/>
            <family val="2"/>
          </rPr>
          <t xml:space="preserve">
</t>
        </r>
        <r>
          <rPr>
            <sz val="11"/>
            <color indexed="81"/>
            <rFont val="Tahoma"/>
            <family val="2"/>
          </rPr>
          <t xml:space="preserve">18/10/2024 : j'attends d'avoir les éléments de l'UT DAAF pour modifier ou supprimer
</t>
        </r>
        <r>
          <rPr>
            <b/>
            <sz val="11"/>
            <color indexed="81"/>
            <rFont val="Tahoma"/>
            <family val="2"/>
          </rPr>
          <t>21/11 : application de l'arrêté du 20/09/2023</t>
        </r>
      </text>
    </comment>
  </commentList>
</comments>
</file>

<file path=xl/sharedStrings.xml><?xml version="1.0" encoding="utf-8"?>
<sst xmlns="http://schemas.openxmlformats.org/spreadsheetml/2006/main" count="377" uniqueCount="236">
  <si>
    <t>N°</t>
  </si>
  <si>
    <t>Dépense sur devis</t>
  </si>
  <si>
    <t>Total</t>
  </si>
  <si>
    <r>
      <t xml:space="preserve">Description de la dépense </t>
    </r>
    <r>
      <rPr>
        <b/>
        <sz val="11"/>
        <color rgb="FFFF0000"/>
        <rFont val="Calibri"/>
        <family val="2"/>
        <scheme val="minor"/>
      </rPr>
      <t>*</t>
    </r>
  </si>
  <si>
    <t>DEMANDEUR</t>
  </si>
  <si>
    <t>Motif inéligibilité</t>
  </si>
  <si>
    <t>Justificatif absent</t>
  </si>
  <si>
    <t>Justificatif sans rapport avec la dépense</t>
  </si>
  <si>
    <t>Nature de dépense inéligible</t>
  </si>
  <si>
    <t>Dépense non liée à l'opération</t>
  </si>
  <si>
    <t>Défaut de formalisme du justificatif (prix unitaire, quantité, désignation)</t>
  </si>
  <si>
    <t>Défaut de date</t>
  </si>
  <si>
    <t>Défaut désignation de l'acheteur</t>
  </si>
  <si>
    <t>Défaut désignation du vendeur/fournisseur</t>
  </si>
  <si>
    <t>Incohérence entre désignation acheteur et bénéficiaire aide</t>
  </si>
  <si>
    <t>Incohérence entre montant présenté et montant justifié</t>
  </si>
  <si>
    <t>Intervenant non qualifié</t>
  </si>
  <si>
    <t>TVA inéligible</t>
  </si>
  <si>
    <t>Défaut du prix unitaire HT</t>
  </si>
  <si>
    <t>Auto-facturation</t>
  </si>
  <si>
    <t>Justificatif périmé</t>
  </si>
  <si>
    <t>Dépense retenue dans un autre dossier</t>
  </si>
  <si>
    <t>Motif d'inégibilité</t>
  </si>
  <si>
    <t>Commentaire instructeur</t>
  </si>
  <si>
    <t>Synthèse des dépenses liées au projet présenté</t>
  </si>
  <si>
    <t>Dépenses sur devis</t>
  </si>
  <si>
    <t>Type de dépenses</t>
  </si>
  <si>
    <t>Montant présenté</t>
  </si>
  <si>
    <t>Montant raisonnable</t>
  </si>
  <si>
    <t>Montant éligible retenu</t>
  </si>
  <si>
    <t>Montant éligible</t>
  </si>
  <si>
    <t>Synthèse des dépenses présentées</t>
  </si>
  <si>
    <t>Montant écarté</t>
  </si>
  <si>
    <t>Montant Assiette PSN</t>
  </si>
  <si>
    <t>Consignes d'utilisation</t>
  </si>
  <si>
    <t>Rappels réglementaires</t>
  </si>
  <si>
    <t>Règles de plafond de dépenses</t>
  </si>
  <si>
    <t>Commentaires</t>
  </si>
  <si>
    <t>(le cas échéant, pour préciser un point saillant au Service Instructeur)</t>
  </si>
  <si>
    <t>Exemple</t>
  </si>
  <si>
    <t>Design Print</t>
  </si>
  <si>
    <t>Catégories de dépenses</t>
  </si>
  <si>
    <t>Sous-catégorie de dépenses</t>
  </si>
  <si>
    <r>
      <t xml:space="preserve">Dénomination du fournisseur du devis choisi </t>
    </r>
    <r>
      <rPr>
        <b/>
        <sz val="11"/>
        <color rgb="FFFF0000"/>
        <rFont val="Calibri"/>
        <family val="2"/>
        <scheme val="minor"/>
      </rPr>
      <t>*</t>
    </r>
  </si>
  <si>
    <r>
      <t xml:space="preserve">Sous catégories de dépenses </t>
    </r>
    <r>
      <rPr>
        <b/>
        <sz val="11"/>
        <color rgb="FFFF0000"/>
        <rFont val="Calibri"/>
        <family val="2"/>
        <scheme val="minor"/>
      </rPr>
      <t>*</t>
    </r>
  </si>
  <si>
    <t>Montant HT
du Devis 2</t>
  </si>
  <si>
    <t>Montant HT
du Devis 3</t>
  </si>
  <si>
    <t>TOTAL</t>
  </si>
  <si>
    <t>Imprimante</t>
  </si>
  <si>
    <t>20240223-0001</t>
  </si>
  <si>
    <t>Devis choisi car pas de délai de livraison</t>
  </si>
  <si>
    <t>Sous-catégories de dépenses</t>
  </si>
  <si>
    <t>Règles de plafond</t>
  </si>
  <si>
    <t>Majoration 15% sur devis le moins cher</t>
  </si>
  <si>
    <r>
      <t xml:space="preserve">Identifiant du justificatif </t>
    </r>
    <r>
      <rPr>
        <b/>
        <sz val="11"/>
        <color rgb="FFFF0000"/>
        <rFont val="Calibri"/>
        <family val="2"/>
        <scheme val="minor"/>
      </rPr>
      <t>*</t>
    </r>
  </si>
  <si>
    <r>
      <t xml:space="preserve">Dépenses sur Devis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</si>
  <si>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Intitulé du projet</t>
  </si>
  <si>
    <t>Nom ou raison sociale du porteur de projet</t>
  </si>
  <si>
    <r>
      <t xml:space="preserve">Montant éligible 
(€ HT) </t>
    </r>
    <r>
      <rPr>
        <b/>
        <sz val="11"/>
        <color rgb="FFFF0000"/>
        <rFont val="Calibri"/>
        <family val="2"/>
        <scheme val="minor"/>
      </rPr>
      <t>*</t>
    </r>
  </si>
  <si>
    <t>Si vous n'avez pas Excel, ce document peut etre utilisé avec LibreOffice. Une fois le dossier complété, merci de le déposer au format Excel sur Safran.</t>
  </si>
  <si>
    <t>Catégories de dépenses et Sous-catégories de dépenses</t>
  </si>
  <si>
    <t>Si le montant éligible est différent de celui présenté, il faut saisir obligatoirement un motif d'inéligibilité.</t>
  </si>
  <si>
    <t>Ligne Instruite</t>
  </si>
  <si>
    <t>Oui</t>
  </si>
  <si>
    <t>Dépenses sur barèmes</t>
  </si>
  <si>
    <t xml:space="preserve">Frais de déplacement (barèmes kilométriques) </t>
  </si>
  <si>
    <t>Frais d'hébergement</t>
  </si>
  <si>
    <t>Frais de restauration</t>
  </si>
  <si>
    <t>Montant HT demandé</t>
  </si>
  <si>
    <t>Sélectionner la sous-catégorie de dépense</t>
  </si>
  <si>
    <t>Puissance adminstrative du véhicule</t>
  </si>
  <si>
    <t>Description de l'intervention</t>
  </si>
  <si>
    <t>Frais de déplacement Voitures</t>
  </si>
  <si>
    <t>Frais de déplacement Motocyclettes</t>
  </si>
  <si>
    <t>Paris</t>
  </si>
  <si>
    <t>Commune du Grand Paris</t>
  </si>
  <si>
    <t>Ville de + de 200 000 habitants</t>
  </si>
  <si>
    <t>Autre ville / Commune</t>
  </si>
  <si>
    <t>Travailleur handicapé en situation de mobilité réduite</t>
  </si>
  <si>
    <t xml:space="preserve">TARIF APPLICABLE AUX AUTOMOBILES </t>
  </si>
  <si>
    <t>Puissance administrative</t>
  </si>
  <si>
    <t>Dépenses sur frais réels</t>
  </si>
  <si>
    <t>Dépenses forfaitaires</t>
  </si>
  <si>
    <t>Kilomètres</t>
  </si>
  <si>
    <t>Repas</t>
  </si>
  <si>
    <t>Nuit(s)</t>
  </si>
  <si>
    <t>Unités de l'intervention</t>
  </si>
  <si>
    <t>Service Instructeur</t>
  </si>
  <si>
    <t>Sans objet</t>
  </si>
  <si>
    <t>Non</t>
  </si>
  <si>
    <t>Boléen</t>
  </si>
  <si>
    <r>
      <t xml:space="preserve">Montant raisonnable/éligible retenu (€ HT) </t>
    </r>
    <r>
      <rPr>
        <b/>
        <sz val="11"/>
        <color rgb="FFFF0000"/>
        <rFont val="Calibri"/>
        <family val="2"/>
        <scheme val="minor"/>
      </rPr>
      <t>*</t>
    </r>
  </si>
  <si>
    <t>Montant éligible retenu après règle de plafond</t>
  </si>
  <si>
    <t>Tableau à recopier dans Safran (Saisir uniquement les sous-catégories)</t>
  </si>
  <si>
    <r>
      <t xml:space="preserve">Chaque colonne avec un " </t>
    </r>
    <r>
      <rPr>
        <sz val="12"/>
        <color rgb="FFFF0000"/>
        <rFont val="Calibri"/>
        <family val="2"/>
        <scheme val="minor"/>
      </rPr>
      <t>*</t>
    </r>
    <r>
      <rPr>
        <sz val="12"/>
        <color theme="1"/>
        <rFont val="Calibri"/>
        <family val="2"/>
        <scheme val="minor"/>
      </rPr>
      <t xml:space="preserve"> " doivent être obligatoirement remplie. Une zone de commentaire est présente et nous vous invitons à l'utiliser le plus souvent.</t>
    </r>
  </si>
  <si>
    <t>FEADER 2023-2027 SAINT-MARTIN
Fiche Intervention 73.01 - Aide aux investissements dans les exploitations agricoles</t>
  </si>
  <si>
    <t>https://www.saint-barth-saint-martin.gouv.fr/Outils/Horaires-et-coordonnees</t>
  </si>
  <si>
    <t xml:space="preserve">        Merci de consulter la notice bénéficiaire à la demande d'aide au lien suivant :</t>
  </si>
  <si>
    <t>Charges d'amortissement</t>
  </si>
  <si>
    <t>Investissement immatériel</t>
  </si>
  <si>
    <t>Frais généraux</t>
  </si>
  <si>
    <t>Achat terrain</t>
  </si>
  <si>
    <t>Investissment matériel</t>
  </si>
  <si>
    <t>Investissement matériel</t>
  </si>
  <si>
    <t>Achat de terrain</t>
  </si>
  <si>
    <t>St Martin / Outre-mer</t>
  </si>
  <si>
    <t>Plantation culture pérenne</t>
  </si>
  <si>
    <t>FEADER 2023-2027 SAINT MARTIN
Fiche Intervention 73.01 - Aide aux investissements dans les exploitations agricoles</t>
  </si>
  <si>
    <t>10% du montant éligible</t>
  </si>
  <si>
    <t>Plafond des frais généraux</t>
  </si>
  <si>
    <t>20% du montant éligible</t>
  </si>
  <si>
    <t>Plafond de l'achat de terrain</t>
  </si>
  <si>
    <t>Frais de déplacement</t>
  </si>
  <si>
    <t>Taux d'affectation à l'opération</t>
  </si>
  <si>
    <t>Type de bien</t>
  </si>
  <si>
    <t>neuf</t>
  </si>
  <si>
    <t>occasion</t>
  </si>
  <si>
    <r>
      <t>Montant HT
du devis 1</t>
    </r>
    <r>
      <rPr>
        <b/>
        <sz val="11"/>
        <color rgb="FFFF0000"/>
        <rFont val="Calibri"/>
        <family val="2"/>
        <scheme val="minor"/>
      </rPr>
      <t xml:space="preserve"> *</t>
    </r>
  </si>
  <si>
    <t>Véhicule</t>
  </si>
  <si>
    <t>Modalités de prise en compte des frais de déplacement</t>
  </si>
  <si>
    <t>Automobile</t>
  </si>
  <si>
    <t>Réel</t>
  </si>
  <si>
    <t>Motocyclette</t>
  </si>
  <si>
    <t>Barème</t>
  </si>
  <si>
    <t>5 CV et moins</t>
  </si>
  <si>
    <t>6 CV et 7 CV</t>
  </si>
  <si>
    <t>8 CV et plus</t>
  </si>
  <si>
    <t>Frais de déplacement vélomoteurs et autres véhicules à moteur</t>
  </si>
  <si>
    <t>Frais de déplacement Avion</t>
  </si>
  <si>
    <t>Frais de déplacement Autres transports publics</t>
  </si>
  <si>
    <t>JUSQU’À 2000 KM</t>
  </si>
  <si>
    <t>DE 2 001 A 10 000 KM</t>
  </si>
  <si>
    <t>APRES 10 000 KM</t>
  </si>
  <si>
    <t>oui</t>
  </si>
  <si>
    <t xml:space="preserve">Devis, captures d’écran d’offre en ligne, catalogues, facture antérieure + Plan d’amortissement
Coûts d’amortissement de biens relevant du compte n°6811 du plan comptable général « Dotations aux amortissements sur immobilisations incorporelles et corporelles » répondant aux conditions suivantes :
a) Les coûts d’amortissement ont donné lieu à un paiement attesté par des factures. A défaut, le demandeur justifie du respect des dispositions du second paragraphe de l’article 67 du règlement (UE) n°2021/1060 du Parlement européen et du Conseil du 24 juin 2021 ;
b) L’acquisition des biens objets des coûts d’amortissement n’a pas fait l’objet de subventions publiques. Une déclaration sur l’honneur du demandeur en atteste et indique les dates de début et de fin d’amortissement du bien.
Le montant des dépenses éligibles est calculé au prorata de la durée d’utilisation du bien amorti pour la réalisation de l’opération, selon les normes comptables admises.
</t>
  </si>
  <si>
    <t>Dépenses proratisées</t>
  </si>
  <si>
    <t>Contributions en nature</t>
  </si>
  <si>
    <t>Biens et services</t>
  </si>
  <si>
    <t>Numéro de la dépense</t>
  </si>
  <si>
    <t>Description de la contribution</t>
  </si>
  <si>
    <t>Justificatif de valeur présenté</t>
  </si>
  <si>
    <t>Montant présenté, en euros</t>
  </si>
  <si>
    <t>(saisie automatique)</t>
  </si>
  <si>
    <t>SERVICE INSTRUCTEUR</t>
  </si>
  <si>
    <t>Contrôle bloquant, vérification et traçage sur les montants</t>
  </si>
  <si>
    <t>(une observation est à apporter par le Service Instructeur pour toute correction apportée et/ou toute révision de la dépense lors de la phase d'instruction.
Ex: motif d'inéligibilité, révision du poste de dépense, correction du numéro de devis, absence de devis opposable…)</t>
  </si>
  <si>
    <t>(vérification automatique de cohérence entre les montants présentés et ceux retenus.
En cas d'anomalie, corriger le montant incohérent ou justifier le choix d'instruction.)</t>
  </si>
  <si>
    <t>Lien avec l'opération</t>
  </si>
  <si>
    <t>Montant de la charge d'amortissement présenté, en euros</t>
  </si>
  <si>
    <t>(montant de la charge d'amortissement en euros.)</t>
  </si>
  <si>
    <r>
      <t xml:space="preserve">Contributions en nature de type Biens et Services, terrains, biens immeubles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</si>
  <si>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r>
      <t xml:space="preserve">CHARGES D'AMORTISSEMENT
</t>
    </r>
    <r>
      <rPr>
        <i/>
        <sz val="12"/>
        <color theme="1"/>
        <rFont val="Calibri"/>
        <family val="2"/>
        <scheme val="minor"/>
      </rPr>
      <t xml:space="preserve">Les colonnes marquées d'un " </t>
    </r>
    <r>
      <rPr>
        <i/>
        <sz val="12"/>
        <color rgb="FFFF0000"/>
        <rFont val="Calibri"/>
        <family val="2"/>
        <scheme val="minor"/>
      </rPr>
      <t>*</t>
    </r>
    <r>
      <rPr>
        <i/>
        <sz val="12"/>
        <color theme="1"/>
        <rFont val="Calibri"/>
        <family val="2"/>
        <scheme val="minor"/>
      </rPr>
      <t xml:space="preserve"> " sont à remplir obligatoirement pour chaque ligne de dépense. Merci de ne pas modifier ce document.</t>
    </r>
  </si>
  <si>
    <t>Tracteur</t>
  </si>
  <si>
    <t xml:space="preserve">Si la dépense est affectée partiellement à l'opération, préciser le taux de proratisation retenu ex: 50% 
Si la dépense est intégralement liée à l'opération, préciser 100% </t>
  </si>
  <si>
    <t xml:space="preserve">Nature de la charge amortissable
</t>
  </si>
  <si>
    <r>
      <t>Description de la charge amortissable</t>
    </r>
    <r>
      <rPr>
        <b/>
        <sz val="11"/>
        <color rgb="FFFF0000"/>
        <rFont val="Calibri"/>
        <family val="2"/>
        <scheme val="minor"/>
      </rPr>
      <t xml:space="preserve">* </t>
    </r>
  </si>
  <si>
    <r>
      <t xml:space="preserve">Type de bien </t>
    </r>
    <r>
      <rPr>
        <b/>
        <sz val="11"/>
        <color rgb="FFFF0000"/>
        <rFont val="Calibri"/>
        <family val="2"/>
        <scheme val="minor"/>
      </rPr>
      <t xml:space="preserve">* </t>
    </r>
  </si>
  <si>
    <r>
      <t xml:space="preserve">Taux d'affectation à l'opération </t>
    </r>
    <r>
      <rPr>
        <b/>
        <sz val="11"/>
        <color rgb="FFFF0000"/>
        <rFont val="Calibri"/>
        <family val="2"/>
        <scheme val="minor"/>
      </rPr>
      <t xml:space="preserve">* </t>
    </r>
  </si>
  <si>
    <r>
      <t xml:space="preserve">Date de début d'amortissement </t>
    </r>
    <r>
      <rPr>
        <b/>
        <sz val="11"/>
        <color rgb="FFFF0000"/>
        <rFont val="Calibri"/>
        <family val="2"/>
        <scheme val="minor"/>
      </rPr>
      <t xml:space="preserve">* </t>
    </r>
  </si>
  <si>
    <r>
      <t xml:space="preserve">Durée d'amortissement </t>
    </r>
    <r>
      <rPr>
        <b/>
        <sz val="11"/>
        <color rgb="FFFF0000"/>
        <rFont val="Calibri"/>
        <family val="2"/>
        <scheme val="minor"/>
      </rPr>
      <t xml:space="preserve">* </t>
    </r>
  </si>
  <si>
    <r>
      <t xml:space="preserve">Coût de la charge d'amortissement </t>
    </r>
    <r>
      <rPr>
        <b/>
        <sz val="11"/>
        <color rgb="FFFF0000"/>
        <rFont val="Calibri"/>
        <family val="2"/>
        <scheme val="minor"/>
      </rPr>
      <t xml:space="preserve">* </t>
    </r>
  </si>
  <si>
    <t>Montant de la charge d'amortissement 
en €</t>
  </si>
  <si>
    <r>
      <t>Montant de la charge d'amortissement présenté, en €</t>
    </r>
    <r>
      <rPr>
        <b/>
        <sz val="11"/>
        <color rgb="FFFF0000"/>
        <rFont val="Calibri"/>
        <family val="2"/>
        <scheme val="minor"/>
      </rPr>
      <t xml:space="preserve"> * </t>
    </r>
  </si>
  <si>
    <t>Préciser le lien entre la dépense amortie et l'opération, et son caractère nécessaire</t>
  </si>
  <si>
    <r>
      <t xml:space="preserve">Durée prévionnelle du projet </t>
    </r>
    <r>
      <rPr>
        <b/>
        <sz val="11"/>
        <color rgb="FFFF0000"/>
        <rFont val="Calibri"/>
        <family val="2"/>
        <scheme val="minor"/>
      </rPr>
      <t>*</t>
    </r>
  </si>
  <si>
    <r>
      <t xml:space="preserve">Description de la contribution </t>
    </r>
    <r>
      <rPr>
        <b/>
        <sz val="11"/>
        <color rgb="FFFF0000"/>
        <rFont val="Calibri"/>
        <family val="2"/>
        <scheme val="minor"/>
      </rPr>
      <t>*</t>
    </r>
  </si>
  <si>
    <r>
      <t xml:space="preserve">Taux d'affectation à l'opération </t>
    </r>
    <r>
      <rPr>
        <b/>
        <sz val="11"/>
        <color rgb="FFFF0000"/>
        <rFont val="Calibri"/>
        <family val="2"/>
        <scheme val="minor"/>
      </rPr>
      <t>*</t>
    </r>
  </si>
  <si>
    <t>Valeur de la contribution
en €</t>
  </si>
  <si>
    <t>Nature de la contribution apportée à l'opération.
Ex: terrain, bien immeuble, équipement…</t>
  </si>
  <si>
    <t>Si la dépense est affectée partiellement à l'opération, préciser le taux de proratisation retenu ex: 50%
Si la dépense est intégralement liée à l'opération, préciser 100%</t>
  </si>
  <si>
    <t>Montant unitaire de la contribution  
en €</t>
  </si>
  <si>
    <t>Pour les terrains et biens immeubles : certificat d’un expert indépendant qualifié,
pour les services, biens d’équipement ou de matières premières : prix catalogue, devis,…</t>
  </si>
  <si>
    <r>
      <t xml:space="preserve">Valeur de la contribution
en € </t>
    </r>
    <r>
      <rPr>
        <b/>
        <sz val="11"/>
        <color rgb="FFFF0000"/>
        <rFont val="Calibri"/>
        <family val="2"/>
        <scheme val="minor"/>
      </rPr>
      <t>*</t>
    </r>
  </si>
  <si>
    <r>
      <t xml:space="preserve">Montant présenté  en € </t>
    </r>
    <r>
      <rPr>
        <b/>
        <sz val="11"/>
        <color rgb="FFFF0000"/>
        <rFont val="Calibri"/>
        <family val="2"/>
        <scheme val="minor"/>
      </rPr>
      <t>*</t>
    </r>
  </si>
  <si>
    <t xml:space="preserve">Si la dépense est affectée partiellement à l'opération, préciser le taux de proratisation retenu ex: 50%
Si la dépense est intégralement liée à l'opération, préciser 100% </t>
  </si>
  <si>
    <t>Préciser si le bien est neuf ou d'occasion</t>
  </si>
  <si>
    <r>
      <rPr>
        <b/>
        <sz val="11"/>
        <rFont val="Calibri"/>
        <family val="2"/>
        <scheme val="minor"/>
      </rPr>
      <t>*Aide plafonnée à 250 000€ de FEADER par dossier</t>
    </r>
    <r>
      <rPr>
        <sz val="11"/>
        <rFont val="Calibri"/>
        <family val="2"/>
        <scheme val="minor"/>
      </rPr>
      <t xml:space="preserve">
*Les frais généraux sont plafonnés à 20% du montant total éligible.
*L'achat de terrain est une dépense éligible pour un montant inférieur à 10% des dépenses totales éligibles.</t>
    </r>
  </si>
  <si>
    <r>
      <t xml:space="preserve">Nombre
</t>
    </r>
    <r>
      <rPr>
        <b/>
        <i/>
        <sz val="11"/>
        <color rgb="FF0070C0"/>
        <rFont val="Calibri"/>
        <family val="2"/>
        <scheme val="minor"/>
      </rPr>
      <t>(en années)</t>
    </r>
  </si>
  <si>
    <t>Autoconstruction</t>
  </si>
  <si>
    <r>
      <t xml:space="preserve">Nom de l'entreprise, de la structure émettrice du devis ou du justificatif de la dépense </t>
    </r>
    <r>
      <rPr>
        <i/>
        <u/>
        <sz val="10"/>
        <color rgb="FF0070C0"/>
        <rFont val="Calibri"/>
        <family val="2"/>
        <scheme val="minor"/>
      </rPr>
      <t>retenue</t>
    </r>
  </si>
  <si>
    <t>Information présente sur le justificatif joint
ex: n°de devis,...</t>
  </si>
  <si>
    <r>
      <t xml:space="preserve">Montant hors taxes du devis </t>
    </r>
    <r>
      <rPr>
        <i/>
        <u/>
        <sz val="10"/>
        <color rgb="FF0070C0"/>
        <rFont val="Calibri"/>
        <family val="2"/>
        <scheme val="minor"/>
      </rPr>
      <t xml:space="preserve">retenu
</t>
    </r>
    <r>
      <rPr>
        <i/>
        <sz val="10"/>
        <color rgb="FF0070C0"/>
        <rFont val="Calibri"/>
        <family val="2"/>
        <scheme val="minor"/>
      </rPr>
      <t>en €</t>
    </r>
  </si>
  <si>
    <t>Le cas échéant, pour préciser un point saillant au Service Instructeur</t>
  </si>
  <si>
    <t>Le cas échéant, pour préciser un point saillant 
au Service Instructeur</t>
  </si>
  <si>
    <r>
      <rPr>
        <b/>
        <i/>
        <sz val="10"/>
        <color theme="9" tint="-0.499984740745262"/>
        <rFont val="Calibri"/>
        <family val="2"/>
        <scheme val="minor"/>
      </rPr>
      <t>Uniquement pour les investissements matériels</t>
    </r>
    <r>
      <rPr>
        <i/>
        <sz val="10"/>
        <color theme="9" tint="-0.499984740745262"/>
        <rFont val="Calibri"/>
        <family val="2"/>
        <scheme val="minor"/>
      </rPr>
      <t xml:space="preserve">
S'agit-il d'une dépense/d'un devis retenu pour l'auto-construction?</t>
    </r>
  </si>
  <si>
    <t>Nature de la dépense indiquée sur le devis ou sur le justificatif de dépense 
ex : désignation de l'article, de l'objet…</t>
  </si>
  <si>
    <t>Autoconstruction *</t>
  </si>
  <si>
    <r>
      <rPr>
        <b/>
        <i/>
        <sz val="10"/>
        <color theme="9" tint="-0.499984740745262"/>
        <rFont val="Calibri"/>
        <family val="2"/>
        <scheme val="minor"/>
      </rPr>
      <t>Uniquement pour les investissements matériels</t>
    </r>
    <r>
      <rPr>
        <i/>
        <sz val="10"/>
        <color theme="9" tint="-0.499984740745262"/>
        <rFont val="Calibri"/>
        <family val="2"/>
        <scheme val="minor"/>
      </rPr>
      <t xml:space="preserve">
s'agit-il d'une dépense/d'un devis retenu pour l'auto-construction?</t>
    </r>
  </si>
  <si>
    <t>Information présente sur le justificatif joint
ex: numéro de devis,…</t>
  </si>
  <si>
    <t>La TVA est inéligible</t>
  </si>
  <si>
    <t>Montant hors taxes du devis opposable 
en €
Pour les dépenses entre 2000 et 90 000 € HT</t>
  </si>
  <si>
    <t>Montant hors taxes du devis opposable 
en €
Pour les dépenses &gt; 90 000 € HT</t>
  </si>
  <si>
    <t>Montant hors taxes du devis opposable
en €
Pour les dépenses entre 2000 et 90 000 € HT</t>
  </si>
  <si>
    <t>Montant hors taxes du devis opposable
 en €
Pour les dépenses &gt; 90 000 € HT</t>
  </si>
  <si>
    <t>Nature de la contribution apportée à l'opération.
ex : terrain, bien immeuble, équipement…</t>
  </si>
  <si>
    <t>Montant HT du devis retenu
en €
(saisie automatique)</t>
  </si>
  <si>
    <t>Préciser la date de début d'amortissement du bien</t>
  </si>
  <si>
    <r>
      <t xml:space="preserve">Description de la charge amortissable </t>
    </r>
    <r>
      <rPr>
        <b/>
        <sz val="11"/>
        <color rgb="FFFF0000"/>
        <rFont val="Calibri"/>
        <family val="2"/>
        <scheme val="minor"/>
      </rPr>
      <t>*</t>
    </r>
  </si>
  <si>
    <r>
      <t xml:space="preserve">Type de bien </t>
    </r>
    <r>
      <rPr>
        <b/>
        <sz val="11"/>
        <color rgb="FFFF0000"/>
        <rFont val="Calibri"/>
        <family val="2"/>
        <scheme val="minor"/>
      </rPr>
      <t>*</t>
    </r>
  </si>
  <si>
    <r>
      <t>Taux d'affectation à l'opération</t>
    </r>
    <r>
      <rPr>
        <b/>
        <sz val="11"/>
        <color rgb="FFFF0000"/>
        <rFont val="Calibri"/>
        <family val="2"/>
        <scheme val="minor"/>
      </rPr>
      <t xml:space="preserve"> *</t>
    </r>
  </si>
  <si>
    <r>
      <t xml:space="preserve">Date de début d'amortissement </t>
    </r>
    <r>
      <rPr>
        <b/>
        <sz val="11"/>
        <color rgb="FFFF0000"/>
        <rFont val="Calibri"/>
        <family val="2"/>
        <scheme val="minor"/>
      </rPr>
      <t>*</t>
    </r>
  </si>
  <si>
    <r>
      <t xml:space="preserve">Durée d'amortissement </t>
    </r>
    <r>
      <rPr>
        <b/>
        <sz val="11"/>
        <color rgb="FFFF0000"/>
        <rFont val="Calibri"/>
        <family val="2"/>
        <scheme val="minor"/>
      </rPr>
      <t>*</t>
    </r>
  </si>
  <si>
    <r>
      <t xml:space="preserve">Durée prévisionnelle du projet </t>
    </r>
    <r>
      <rPr>
        <b/>
        <sz val="11"/>
        <color rgb="FFFF0000"/>
        <rFont val="Calibri"/>
        <family val="2"/>
        <scheme val="minor"/>
      </rPr>
      <t>*</t>
    </r>
  </si>
  <si>
    <r>
      <t xml:space="preserve">Coût de la charge d'amortissement </t>
    </r>
    <r>
      <rPr>
        <b/>
        <sz val="11"/>
        <color rgb="FFFF0000"/>
        <rFont val="Calibri"/>
        <family val="2"/>
        <scheme val="minor"/>
      </rPr>
      <t>*</t>
    </r>
  </si>
  <si>
    <t>Charge d'amortissement proratisée en tenant compte du taux d'affectation à l'opération, de la durée d'amortissement et de la durée du projet
(saisie automatique)</t>
  </si>
  <si>
    <t>(charge d'amortissement proratisée en tenant compte d'une part du taux d'affectation à l'opération, et d'autre part la durée d'amortissement
(saisie automatique)</t>
  </si>
  <si>
    <t>Nombre
(en années)</t>
  </si>
  <si>
    <r>
      <t xml:space="preserve">Montant hors taxes du </t>
    </r>
    <r>
      <rPr>
        <b/>
        <i/>
        <sz val="12"/>
        <color rgb="FF0070C0"/>
        <rFont val="Calibri"/>
        <family val="2"/>
        <scheme val="minor"/>
      </rPr>
      <t>devis</t>
    </r>
    <r>
      <rPr>
        <b/>
        <i/>
        <u/>
        <sz val="12"/>
        <color rgb="FF0070C0"/>
        <rFont val="Calibri"/>
        <family val="2"/>
        <scheme val="minor"/>
      </rPr>
      <t>retenu</t>
    </r>
    <r>
      <rPr>
        <i/>
        <u/>
        <sz val="10"/>
        <color rgb="FF0070C0"/>
        <rFont val="Calibri"/>
        <family val="2"/>
        <scheme val="minor"/>
      </rPr>
      <t xml:space="preserve">
</t>
    </r>
    <r>
      <rPr>
        <i/>
        <sz val="10"/>
        <color rgb="FF0070C0"/>
        <rFont val="Calibri"/>
        <family val="2"/>
        <scheme val="minor"/>
      </rPr>
      <t>en €</t>
    </r>
  </si>
  <si>
    <t>TARIF APPLICABLE AUX MOTOCYCLETTES OU CYCLOMOTEURS</t>
  </si>
  <si>
    <t>Contribution en nature</t>
  </si>
  <si>
    <t>Auto-construction et bénévolat</t>
  </si>
  <si>
    <t>Plafond 30%</t>
  </si>
  <si>
    <t>Contrôle</t>
  </si>
  <si>
    <t>Plafond achat terrain</t>
  </si>
  <si>
    <t>Calcul plafond intermédiaire</t>
  </si>
  <si>
    <t>Montant Eligible hors terrain et FG</t>
  </si>
  <si>
    <t>Calcul plafond intermédiaire 2</t>
  </si>
  <si>
    <t>Plafond Achat de terrain</t>
  </si>
  <si>
    <t>Plafond Frais généraux</t>
  </si>
  <si>
    <t>*Contributions en nature sous forme de travail non rémunéré (bénévolat) : application d'un taux forfaitaire de 20% de la valeur du matériel et des matériaux achetés pour la réalisation du projet
En cas de mise à disposition de personnel à titre gratuit par un tiers auprès du demandeur, celui-ci transmet la copie de la convention de mise à disposition nominative.
*Autoconstruction : un taux forfaitaire de 20% de la valeur du matériel et des matériaux achetés pour la réalisation du projet est appliqué pour couvrir le temps passé par le demandeur sur le projet.</t>
  </si>
  <si>
    <t>Calcul plafonds intermédiaires pour les frais généraux et l'achat de terrain</t>
  </si>
  <si>
    <t>Plafonds Achat de terrain et Frais généraux</t>
  </si>
  <si>
    <r>
      <t xml:space="preserve">Contributions en nature de type Biens et Services, terrains, biens immeubles
</t>
    </r>
    <r>
      <rPr>
        <b/>
        <i/>
        <sz val="12"/>
        <color theme="1"/>
        <rFont val="Calibri"/>
        <family val="2"/>
        <scheme val="minor"/>
      </rPr>
      <t xml:space="preserve">Les colonnes marquées d'un " </t>
    </r>
    <r>
      <rPr>
        <b/>
        <i/>
        <sz val="12"/>
        <color rgb="FFFF0000"/>
        <rFont val="Calibri"/>
        <family val="2"/>
        <scheme val="minor"/>
      </rPr>
      <t>*</t>
    </r>
    <r>
      <rPr>
        <b/>
        <i/>
        <sz val="12"/>
        <color theme="1"/>
        <rFont val="Calibri"/>
        <family val="2"/>
        <scheme val="minor"/>
      </rPr>
      <t xml:space="preserve"> " sont à remplir obligatoirement pour chaque ligne de dépense. Merci de ne pas modifier ce document.</t>
    </r>
  </si>
  <si>
    <r>
      <t xml:space="preserve">CHARGES D'AMORTISSEMENT
</t>
    </r>
    <r>
      <rPr>
        <b/>
        <i/>
        <sz val="12"/>
        <color theme="1"/>
        <rFont val="Calibri"/>
        <family val="2"/>
        <scheme val="minor"/>
      </rPr>
      <t xml:space="preserve">Les colonnes marquées d'un " </t>
    </r>
    <r>
      <rPr>
        <b/>
        <i/>
        <sz val="12"/>
        <color rgb="FFFF0000"/>
        <rFont val="Calibri"/>
        <family val="2"/>
        <scheme val="minor"/>
      </rPr>
      <t>*</t>
    </r>
    <r>
      <rPr>
        <b/>
        <i/>
        <sz val="12"/>
        <color theme="1"/>
        <rFont val="Calibri"/>
        <family val="2"/>
        <scheme val="minor"/>
      </rPr>
      <t xml:space="preserve"> " sont à remplir obligatoirement pour chaque ligne de dépense. Merci de ne pas modifier ce document.</t>
    </r>
  </si>
  <si>
    <t>non</t>
  </si>
  <si>
    <t>travail du sol avant plantation</t>
  </si>
  <si>
    <t>fact n°2015-03 du 15/01/2022</t>
  </si>
  <si>
    <t>Pour les terrains et biens immeubles : certificat d’un expert indépendant qualifié,
pour les services, biens d’équipement ou de matières premières : facture d'achat, prix catalogue, devis,…</t>
  </si>
  <si>
    <t>Merci d'indiquer le lien avec l'opération</t>
  </si>
  <si>
    <r>
      <t>Commentaires</t>
    </r>
    <r>
      <rPr>
        <b/>
        <sz val="11"/>
        <color rgb="FFFF0000"/>
        <rFont val="Calibri"/>
        <family val="2"/>
        <scheme val="minor"/>
      </rPr>
      <t xml:space="preserve"> *</t>
    </r>
  </si>
  <si>
    <t>Montant demandé</t>
  </si>
  <si>
    <t>Montant du devis retenu
en €
(saisie automatique)</t>
  </si>
  <si>
    <t>Contrôle bloquant</t>
  </si>
  <si>
    <t>Le montant retenu est supérieur au montant présenté.</t>
  </si>
  <si>
    <t>Montant instruit inférieur au montant présenté. Veuillez saisir une justification dans la colonne Commentaires</t>
  </si>
  <si>
    <r>
      <t xml:space="preserve">Pour les dépenses &lt; 2000 € HT, le bénéficiaire ne présente pas de devis ;
Pour les dépenses entre 2000 et 90 000 € HT, le bénéficiaire transmet deux devis ;
Pour les dépenses &gt; 90 000 € HT, le bénéficiaire adresse trois devis.
*Pour une dépense d'achat de terrain, merci d'indiquer dans les colonnes devis comparatifs (devis 2 et devis 3), le ou les montant(s) relatif(s) à la valeur d'un terrain agricole, établi(s) </t>
    </r>
    <r>
      <rPr>
        <u/>
        <sz val="11"/>
        <rFont val="Calibri"/>
        <family val="2"/>
        <scheme val="minor"/>
      </rPr>
      <t>via une évaluation d'un expert foncier agréé</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</si>
</sst>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4" formatCode="_-* #,##0.00\ &quot;€&quot;_-;\-* #,##0.00\ &quot;€&quot;_-;_-* &quot;-&quot;??\ &quot;€&quot;_-;_-@_-"/>
    <numFmt numFmtId="43" formatCode="_-* #,##0.00\ _€_-;\-* #,##0.00\ _€_-;_-* &quot;-&quot;??\ _€_-;_-@_-"/>
    <numFmt numFmtId="164" formatCode="#,##0.00\ &quot;€&quot;"/>
  </numFmts>
  <fonts count="68">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12"/>
      <color theme="1"/>
      <name val="Calibri"/>
      <family val="2"/>
      <scheme val="minor"/>
    </font>
    <font>
      <sz val="11"/>
      <color rgb="FF000000"/>
      <name val="Calibri"/>
      <family val="2"/>
      <charset val="1"/>
    </font>
    <font>
      <sz val="11"/>
      <color rgb="FF006100"/>
      <name val="Calibri"/>
      <family val="2"/>
      <scheme val="minor"/>
    </font>
    <font>
      <sz val="10"/>
      <name val="Arial"/>
      <family val="2"/>
    </font>
    <font>
      <sz val="9"/>
      <color rgb="FF000000"/>
      <name val="Arial"/>
      <family val="2"/>
    </font>
    <font>
      <sz val="8"/>
      <color theme="5" tint="-0.24994659260841701"/>
      <name val="Arial"/>
      <family val="2"/>
    </font>
    <font>
      <sz val="10"/>
      <color theme="1"/>
      <name val="Arial"/>
      <family val="2"/>
    </font>
    <font>
      <i/>
      <sz val="9"/>
      <color theme="5"/>
      <name val="Arial"/>
      <family val="2"/>
    </font>
    <font>
      <b/>
      <sz val="14"/>
      <name val="Calibri"/>
      <family val="2"/>
      <scheme val="minor"/>
    </font>
    <font>
      <b/>
      <sz val="11"/>
      <name val="Calibri"/>
      <family val="2"/>
      <scheme val="minor"/>
    </font>
    <font>
      <b/>
      <sz val="18"/>
      <color theme="1"/>
      <name val="Calibri"/>
      <family val="2"/>
      <scheme val="minor"/>
    </font>
    <font>
      <sz val="11"/>
      <name val="Calibri"/>
      <family val="2"/>
      <scheme val="minor"/>
    </font>
    <font>
      <b/>
      <sz val="14"/>
      <color theme="0"/>
      <name val="Calibri"/>
      <family val="2"/>
      <scheme val="minor"/>
    </font>
    <font>
      <b/>
      <sz val="11"/>
      <color theme="0"/>
      <name val="Calibri"/>
      <family val="2"/>
      <scheme val="minor"/>
    </font>
    <font>
      <i/>
      <sz val="12"/>
      <color theme="1"/>
      <name val="Calibri"/>
      <family val="2"/>
      <scheme val="minor"/>
    </font>
    <font>
      <b/>
      <sz val="11"/>
      <color rgb="FFFF0000"/>
      <name val="Calibri"/>
      <family val="2"/>
      <scheme val="minor"/>
    </font>
    <font>
      <i/>
      <sz val="12"/>
      <color rgb="FFFF0000"/>
      <name val="Calibri"/>
      <family val="2"/>
      <scheme val="minor"/>
    </font>
    <font>
      <b/>
      <sz val="22"/>
      <color theme="0"/>
      <name val="Calibri"/>
      <family val="2"/>
      <scheme val="minor"/>
    </font>
    <font>
      <b/>
      <sz val="11"/>
      <color rgb="FF006699"/>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sz val="10"/>
      <color rgb="FF000000"/>
      <name val="Arial"/>
      <family val="2"/>
    </font>
    <font>
      <b/>
      <sz val="11"/>
      <color rgb="FF0070C0"/>
      <name val="Calibri"/>
      <family val="2"/>
      <scheme val="minor"/>
    </font>
    <font>
      <b/>
      <sz val="11"/>
      <color theme="1"/>
      <name val="Calibri"/>
      <family val="2"/>
    </font>
    <font>
      <sz val="11"/>
      <color theme="1"/>
      <name val="Calibri"/>
      <family val="2"/>
    </font>
    <font>
      <b/>
      <sz val="11"/>
      <color theme="5" tint="-0.249977111117893"/>
      <name val="Calibri"/>
      <family val="2"/>
      <scheme val="minor"/>
    </font>
    <font>
      <i/>
      <sz val="10"/>
      <name val="Calibri"/>
      <family val="2"/>
      <scheme val="minor"/>
    </font>
    <font>
      <sz val="11"/>
      <color rgb="FFFF0000"/>
      <name val="Calibri"/>
      <family val="2"/>
      <scheme val="minor"/>
    </font>
    <font>
      <b/>
      <sz val="12"/>
      <color rgb="FFFF0000"/>
      <name val="Calibri"/>
      <family val="2"/>
      <scheme val="minor"/>
    </font>
    <font>
      <b/>
      <sz val="13"/>
      <name val="Calibri"/>
      <family val="2"/>
      <scheme val="minor"/>
    </font>
    <font>
      <sz val="12"/>
      <color rgb="FFFF0000"/>
      <name val="Calibri"/>
      <family val="2"/>
      <scheme val="minor"/>
    </font>
    <font>
      <b/>
      <sz val="13"/>
      <color theme="1"/>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sz val="12"/>
      <name val="Calibri"/>
      <family val="2"/>
      <scheme val="minor"/>
    </font>
    <font>
      <u/>
      <sz val="11"/>
      <name val="Calibri"/>
      <family val="2"/>
      <scheme val="minor"/>
    </font>
    <font>
      <i/>
      <sz val="10"/>
      <color rgb="FF0070C0"/>
      <name val="Calibri"/>
      <family val="2"/>
      <scheme val="minor"/>
    </font>
    <font>
      <i/>
      <u/>
      <sz val="10"/>
      <color rgb="FF0070C0"/>
      <name val="Calibri"/>
      <family val="2"/>
      <scheme val="minor"/>
    </font>
    <font>
      <sz val="9"/>
      <color indexed="81"/>
      <name val="Tahoma"/>
      <family val="2"/>
    </font>
    <font>
      <b/>
      <sz val="9"/>
      <color indexed="81"/>
      <name val="Tahoma"/>
      <family val="2"/>
    </font>
    <font>
      <sz val="11"/>
      <name val="Calibri"/>
      <family val="2"/>
    </font>
    <font>
      <sz val="11"/>
      <color indexed="81"/>
      <name val="Tahoma"/>
      <family val="2"/>
    </font>
    <font>
      <b/>
      <i/>
      <sz val="11"/>
      <name val="Calibri"/>
      <family val="2"/>
      <scheme val="minor"/>
    </font>
    <font>
      <i/>
      <sz val="11"/>
      <name val="Calibri"/>
      <family val="2"/>
      <scheme val="minor"/>
    </font>
    <font>
      <b/>
      <sz val="11"/>
      <color indexed="81"/>
      <name val="Tahoma"/>
      <family val="2"/>
    </font>
    <font>
      <sz val="10"/>
      <name val="Mangal"/>
      <family val="2"/>
    </font>
    <font>
      <b/>
      <sz val="8"/>
      <name val="Calibri"/>
      <family val="2"/>
      <scheme val="minor"/>
    </font>
    <font>
      <i/>
      <sz val="11"/>
      <color theme="1"/>
      <name val="Calibri"/>
      <family val="2"/>
      <scheme val="minor"/>
    </font>
    <font>
      <b/>
      <sz val="20"/>
      <color theme="0"/>
      <name val="Calibri"/>
      <family val="2"/>
      <scheme val="minor"/>
    </font>
    <font>
      <i/>
      <sz val="11"/>
      <color theme="4"/>
      <name val="Calibri"/>
      <family val="2"/>
      <scheme val="minor"/>
    </font>
    <font>
      <i/>
      <sz val="11"/>
      <color rgb="FF0070C0"/>
      <name val="Calibri"/>
      <family val="2"/>
      <scheme val="minor"/>
    </font>
    <font>
      <i/>
      <sz val="11"/>
      <color theme="3"/>
      <name val="Calibri"/>
      <family val="2"/>
      <scheme val="minor"/>
    </font>
    <font>
      <b/>
      <i/>
      <sz val="11"/>
      <color rgb="FF0070C0"/>
      <name val="Calibri"/>
      <family val="2"/>
      <scheme val="minor"/>
    </font>
    <font>
      <b/>
      <i/>
      <sz val="10"/>
      <color theme="9" tint="-0.499984740745262"/>
      <name val="Calibri"/>
      <family val="2"/>
      <scheme val="minor"/>
    </font>
    <font>
      <b/>
      <sz val="11"/>
      <color theme="9" tint="-0.499984740745262"/>
      <name val="Calibri"/>
      <family val="2"/>
      <scheme val="minor"/>
    </font>
    <font>
      <i/>
      <sz val="10"/>
      <color theme="9" tint="-0.499984740745262"/>
      <name val="Calibri"/>
      <family val="2"/>
      <scheme val="minor"/>
    </font>
    <font>
      <b/>
      <i/>
      <sz val="12"/>
      <color rgb="FF0070C0"/>
      <name val="Calibri"/>
      <family val="2"/>
      <scheme val="minor"/>
    </font>
    <font>
      <b/>
      <i/>
      <u/>
      <sz val="12"/>
      <color rgb="FF0070C0"/>
      <name val="Calibri"/>
      <family val="2"/>
      <scheme val="minor"/>
    </font>
    <font>
      <b/>
      <sz val="14"/>
      <color theme="1"/>
      <name val="Calibri"/>
      <family val="2"/>
      <scheme val="minor"/>
    </font>
    <font>
      <b/>
      <i/>
      <sz val="12"/>
      <color theme="1"/>
      <name val="Calibri"/>
      <family val="2"/>
      <scheme val="minor"/>
    </font>
    <font>
      <b/>
      <i/>
      <sz val="12"/>
      <color rgb="FFFF0000"/>
      <name val="Calibri"/>
      <family val="2"/>
      <scheme val="minor"/>
    </font>
    <font>
      <b/>
      <i/>
      <sz val="11"/>
      <color rgb="FFFF0000"/>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lightGray">
        <bgColor theme="0" tint="-4.9989318521683403E-2"/>
      </patternFill>
    </fill>
    <fill>
      <patternFill patternType="lightGray">
        <bgColor theme="5" tint="0.79998168889431442"/>
      </patternFill>
    </fill>
    <fill>
      <patternFill patternType="lightGray">
        <bgColor theme="5" tint="0.79992065187536243"/>
      </patternFill>
    </fill>
    <fill>
      <patternFill patternType="lightGray">
        <bgColor theme="5" tint="0.79995117038483843"/>
      </patternFill>
    </fill>
    <fill>
      <patternFill patternType="solid">
        <fgColor rgb="FFFF0000"/>
        <bgColor rgb="FF993300"/>
      </patternFill>
    </fill>
    <fill>
      <patternFill patternType="solid">
        <fgColor theme="0" tint="-0.249977111117893"/>
        <bgColor indexed="64"/>
      </patternFill>
    </fill>
    <fill>
      <patternFill patternType="lightGray"/>
    </fill>
  </fills>
  <borders count="1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medium">
        <color auto="1"/>
      </top>
      <bottom style="hair">
        <color auto="1"/>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theme="2" tint="-0.249977111117893"/>
      </bottom>
      <diagonal/>
    </border>
    <border>
      <left style="thin">
        <color indexed="64"/>
      </left>
      <right style="thin">
        <color indexed="64"/>
      </right>
      <top style="thin">
        <color theme="2" tint="-0.249977111117893"/>
      </top>
      <bottom style="hair">
        <color indexed="64"/>
      </bottom>
      <diagonal/>
    </border>
    <border>
      <left style="medium">
        <color indexed="64"/>
      </left>
      <right style="thin">
        <color indexed="64"/>
      </right>
      <top style="thin">
        <color indexed="64"/>
      </top>
      <bottom style="thin">
        <color theme="2" tint="-0.249977111117893"/>
      </bottom>
      <diagonal/>
    </border>
    <border>
      <left style="thin">
        <color indexed="64"/>
      </left>
      <right style="medium">
        <color indexed="64"/>
      </right>
      <top style="thin">
        <color theme="2" tint="-0.249977111117893"/>
      </top>
      <bottom style="hair">
        <color indexed="64"/>
      </bottom>
      <diagonal/>
    </border>
    <border>
      <left style="thin">
        <color indexed="64"/>
      </left>
      <right/>
      <top style="thin">
        <color indexed="64"/>
      </top>
      <bottom style="thin">
        <color theme="2" tint="-0.249977111117893"/>
      </bottom>
      <diagonal/>
    </border>
    <border>
      <left style="thin">
        <color indexed="64"/>
      </left>
      <right style="medium">
        <color indexed="64"/>
      </right>
      <top style="thin">
        <color indexed="64"/>
      </top>
      <bottom style="thin">
        <color theme="2" tint="-0.249977111117893"/>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diagonal/>
    </border>
    <border>
      <left style="thin">
        <color indexed="64"/>
      </left>
      <right style="thick">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auto="1"/>
      </right>
      <top/>
      <bottom style="thin">
        <color indexed="64"/>
      </bottom>
      <diagonal/>
    </border>
    <border>
      <left style="thin">
        <color indexed="64"/>
      </left>
      <right style="medium">
        <color auto="1"/>
      </right>
      <top style="thin">
        <color indexed="64"/>
      </top>
      <bottom/>
      <diagonal/>
    </border>
  </borders>
  <cellStyleXfs count="93">
    <xf numFmtId="0" fontId="0" fillId="0" borderId="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xf numFmtId="0" fontId="1" fillId="4" borderId="13" applyNumberFormat="0" applyAlignment="0">
      <protection locked="0"/>
    </xf>
    <xf numFmtId="0" fontId="8" fillId="0" borderId="6">
      <alignment horizontal="left" vertical="center"/>
      <protection locked="0"/>
    </xf>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1" fillId="5" borderId="1" applyNumberFormat="0" applyFont="0" applyBorder="0" applyAlignment="0">
      <alignment horizontal="center" vertical="center"/>
    </xf>
    <xf numFmtId="0" fontId="9" fillId="0" borderId="1" applyNumberFormat="0" applyAlignment="0">
      <protection locked="0"/>
    </xf>
    <xf numFmtId="0" fontId="11" fillId="0" borderId="1" applyNumberFormat="0">
      <alignment horizontal="left" vertical="center" wrapText="1"/>
      <protection locked="0"/>
    </xf>
    <xf numFmtId="0" fontId="6" fillId="3" borderId="0" applyNumberFormat="0">
      <alignment vertical="center" wrapText="1"/>
    </xf>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5" fillId="0" borderId="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1" fillId="11" borderId="2">
      <alignment horizontal="center"/>
      <protection hidden="1"/>
    </xf>
    <xf numFmtId="0" fontId="21" fillId="12" borderId="2">
      <alignment horizontal="center"/>
      <protection hidden="1"/>
    </xf>
    <xf numFmtId="44" fontId="1" fillId="0" borderId="0" applyFont="0" applyFill="0" applyBorder="0" applyAlignment="0" applyProtection="0"/>
    <xf numFmtId="0" fontId="37" fillId="0" borderId="0" applyNumberForma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51" fillId="22" borderId="0" applyBorder="0" applyAlignment="0" applyProtection="0"/>
    <xf numFmtId="9" fontId="1" fillId="0" borderId="0" applyFont="0" applyFill="0" applyBorder="0" applyAlignment="0" applyProtection="0"/>
  </cellStyleXfs>
  <cellXfs count="532">
    <xf numFmtId="0" fontId="0" fillId="0" borderId="0" xfId="0"/>
    <xf numFmtId="0" fontId="2" fillId="0" borderId="0" xfId="0" applyFont="1" applyProtection="1">
      <protection hidden="1"/>
    </xf>
    <xf numFmtId="0" fontId="0" fillId="6" borderId="2" xfId="0" applyFill="1" applyBorder="1" applyAlignment="1" applyProtection="1">
      <alignment horizontal="center"/>
      <protection hidden="1"/>
    </xf>
    <xf numFmtId="0" fontId="0" fillId="0" borderId="0" xfId="0" applyProtection="1">
      <protection hidden="1"/>
    </xf>
    <xf numFmtId="0" fontId="0" fillId="0" borderId="10" xfId="0"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0" borderId="12" xfId="0" applyBorder="1" applyAlignment="1" applyProtection="1">
      <alignment horizontal="left" wrapText="1"/>
      <protection hidden="1"/>
    </xf>
    <xf numFmtId="0" fontId="0" fillId="2" borderId="16"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0" xfId="0" applyFill="1" applyProtection="1">
      <protection hidden="1"/>
    </xf>
    <xf numFmtId="0" fontId="24" fillId="2" borderId="0" xfId="0" applyFont="1" applyFill="1" applyProtection="1">
      <protection hidden="1"/>
    </xf>
    <xf numFmtId="0" fontId="0" fillId="0" borderId="7" xfId="0" applyBorder="1" applyProtection="1">
      <protection hidden="1"/>
    </xf>
    <xf numFmtId="0" fontId="0" fillId="0" borderId="12" xfId="0" applyBorder="1" applyProtection="1">
      <protection hidden="1"/>
    </xf>
    <xf numFmtId="0" fontId="0" fillId="0" borderId="14" xfId="0" applyBorder="1" applyAlignment="1" applyProtection="1">
      <alignment vertical="center" wrapText="1"/>
      <protection hidden="1"/>
    </xf>
    <xf numFmtId="0" fontId="0" fillId="0" borderId="10" xfId="0" applyBorder="1" applyAlignment="1" applyProtection="1">
      <alignment vertical="center" wrapText="1"/>
      <protection hidden="1"/>
    </xf>
    <xf numFmtId="0" fontId="0" fillId="0" borderId="14" xfId="0" applyBorder="1" applyAlignment="1" applyProtection="1">
      <alignment horizontal="left" vertical="center" wrapText="1"/>
      <protection hidden="1"/>
    </xf>
    <xf numFmtId="2" fontId="0" fillId="0" borderId="61" xfId="0" applyNumberFormat="1" applyBorder="1" applyAlignment="1" applyProtection="1">
      <alignment horizontal="center" vertical="center"/>
      <protection hidden="1"/>
    </xf>
    <xf numFmtId="2" fontId="0" fillId="0" borderId="17" xfId="0" applyNumberFormat="1" applyBorder="1" applyAlignment="1" applyProtection="1">
      <alignment horizontal="center" vertical="center"/>
      <protection hidden="1"/>
    </xf>
    <xf numFmtId="2" fontId="0" fillId="0" borderId="41" xfId="0" applyNumberFormat="1" applyBorder="1" applyAlignment="1" applyProtection="1">
      <alignment horizontal="center" vertical="center"/>
      <protection hidden="1"/>
    </xf>
    <xf numFmtId="164" fontId="0" fillId="0" borderId="2" xfId="0" applyNumberFormat="1" applyBorder="1" applyAlignment="1" applyProtection="1">
      <alignment horizontal="center" vertical="center"/>
      <protection hidden="1"/>
    </xf>
    <xf numFmtId="164" fontId="0" fillId="2" borderId="17" xfId="0" applyNumberFormat="1" applyFill="1" applyBorder="1" applyAlignment="1" applyProtection="1">
      <alignment horizontal="center" vertical="center"/>
      <protection locked="0"/>
    </xf>
    <xf numFmtId="164" fontId="0" fillId="2" borderId="41" xfId="0" applyNumberFormat="1" applyFill="1" applyBorder="1" applyAlignment="1" applyProtection="1">
      <alignment horizontal="center" vertical="center"/>
      <protection locked="0"/>
    </xf>
    <xf numFmtId="44" fontId="0" fillId="16" borderId="16" xfId="51" applyFont="1" applyFill="1" applyBorder="1" applyAlignment="1" applyProtection="1">
      <alignment vertical="center"/>
    </xf>
    <xf numFmtId="44" fontId="36" fillId="10" borderId="67" xfId="51" applyFont="1" applyFill="1" applyBorder="1" applyProtection="1"/>
    <xf numFmtId="44" fontId="0" fillId="16" borderId="16" xfId="51" applyFont="1" applyFill="1" applyBorder="1" applyAlignment="1" applyProtection="1">
      <alignment horizontal="center" vertical="center" wrapText="1"/>
    </xf>
    <xf numFmtId="44" fontId="0" fillId="16" borderId="22" xfId="51" applyFont="1" applyFill="1" applyBorder="1" applyAlignment="1" applyProtection="1">
      <alignment horizontal="center" vertical="center" wrapText="1"/>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vertical="center" wrapText="1"/>
    </xf>
    <xf numFmtId="0" fontId="16" fillId="2" borderId="0" xfId="0" applyFont="1" applyFill="1" applyAlignment="1">
      <alignment horizontal="center" vertical="center" wrapText="1"/>
    </xf>
    <xf numFmtId="0" fontId="0" fillId="2" borderId="9" xfId="0" applyFill="1" applyBorder="1" applyAlignment="1">
      <alignment horizontal="center" vertical="center"/>
    </xf>
    <xf numFmtId="0" fontId="17" fillId="14" borderId="20" xfId="0" applyFont="1" applyFill="1" applyBorder="1" applyAlignment="1">
      <alignment horizontal="center" vertical="center" wrapText="1"/>
    </xf>
    <xf numFmtId="0" fontId="17" fillId="14" borderId="18" xfId="0" applyFont="1" applyFill="1" applyBorder="1" applyAlignment="1">
      <alignment horizontal="center" vertical="center" wrapText="1"/>
    </xf>
    <xf numFmtId="0" fontId="17" fillId="14" borderId="19" xfId="0" applyFont="1" applyFill="1" applyBorder="1" applyAlignment="1">
      <alignment horizontal="center" vertical="center" wrapText="1"/>
    </xf>
    <xf numFmtId="0" fontId="4" fillId="2" borderId="0" xfId="0" applyFont="1" applyFill="1" applyAlignment="1">
      <alignment vertical="center" wrapText="1"/>
    </xf>
    <xf numFmtId="0" fontId="17" fillId="14" borderId="47" xfId="0" applyFont="1" applyFill="1" applyBorder="1" applyAlignment="1">
      <alignment horizontal="center" vertical="center" wrapText="1"/>
    </xf>
    <xf numFmtId="0" fontId="15" fillId="10" borderId="15" xfId="0" applyFont="1" applyFill="1" applyBorder="1" applyAlignment="1">
      <alignment horizontal="left" vertical="center"/>
    </xf>
    <xf numFmtId="164" fontId="0" fillId="10" borderId="23" xfId="0" applyNumberFormat="1" applyFill="1" applyBorder="1" applyAlignment="1">
      <alignment horizontal="center" vertical="center"/>
    </xf>
    <xf numFmtId="164" fontId="0" fillId="10" borderId="62" xfId="0" applyNumberFormat="1" applyFill="1" applyBorder="1" applyAlignment="1">
      <alignment horizontal="center" vertical="center"/>
    </xf>
    <xf numFmtId="164" fontId="0" fillId="10" borderId="2" xfId="0" applyNumberFormat="1" applyFill="1" applyBorder="1" applyAlignment="1">
      <alignment horizontal="center" vertical="center"/>
    </xf>
    <xf numFmtId="164" fontId="17" fillId="14" borderId="18" xfId="0" applyNumberFormat="1"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18" xfId="0" applyFont="1" applyFill="1" applyBorder="1" applyAlignment="1">
      <alignment horizontal="center" vertical="center"/>
    </xf>
    <xf numFmtId="0" fontId="17" fillId="14" borderId="49" xfId="0" applyFont="1" applyFill="1" applyBorder="1" applyAlignment="1">
      <alignment horizontal="center" vertical="center" wrapText="1"/>
    </xf>
    <xf numFmtId="0" fontId="15" fillId="10" borderId="11" xfId="0" applyFont="1" applyFill="1" applyBorder="1" applyAlignment="1">
      <alignment horizontal="left" vertical="center" wrapText="1"/>
    </xf>
    <xf numFmtId="164" fontId="15" fillId="10" borderId="16" xfId="0" applyNumberFormat="1" applyFont="1" applyFill="1" applyBorder="1" applyAlignment="1">
      <alignment horizontal="right" vertical="center" wrapText="1"/>
    </xf>
    <xf numFmtId="164" fontId="0" fillId="2" borderId="0" xfId="0" applyNumberFormat="1" applyFill="1" applyAlignment="1">
      <alignment horizontal="center" vertical="center"/>
    </xf>
    <xf numFmtId="0" fontId="0" fillId="2" borderId="0" xfId="0" applyFill="1" applyAlignment="1">
      <alignment vertical="center"/>
    </xf>
    <xf numFmtId="0" fontId="32" fillId="2" borderId="0" xfId="0" applyFont="1" applyFill="1" applyAlignment="1">
      <alignment vertical="center"/>
    </xf>
    <xf numFmtId="0" fontId="2" fillId="2" borderId="0" xfId="0" applyFont="1" applyFill="1" applyAlignment="1">
      <alignment horizontal="center" vertical="center" wrapText="1"/>
    </xf>
    <xf numFmtId="164" fontId="13" fillId="10" borderId="64" xfId="0" applyNumberFormat="1" applyFont="1" applyFill="1" applyBorder="1" applyAlignment="1">
      <alignment horizontal="center" vertical="center"/>
    </xf>
    <xf numFmtId="164" fontId="15" fillId="10" borderId="17" xfId="0" applyNumberFormat="1" applyFont="1" applyFill="1" applyBorder="1" applyAlignment="1">
      <alignment horizontal="right" vertical="center"/>
    </xf>
    <xf numFmtId="164" fontId="17" fillId="14" borderId="19" xfId="0" applyNumberFormat="1" applyFont="1" applyFill="1" applyBorder="1" applyAlignment="1">
      <alignment horizontal="center" vertical="center" wrapText="1"/>
    </xf>
    <xf numFmtId="164" fontId="0" fillId="2" borderId="62" xfId="0" applyNumberFormat="1" applyFill="1" applyBorder="1" applyAlignment="1" applyProtection="1">
      <alignment horizontal="center" vertical="center"/>
      <protection locked="0"/>
    </xf>
    <xf numFmtId="0" fontId="10" fillId="0" borderId="0" xfId="0" applyFont="1" applyAlignment="1" applyProtection="1">
      <alignment horizontal="left" vertical="center" wrapText="1"/>
      <protection hidden="1"/>
    </xf>
    <xf numFmtId="0" fontId="0" fillId="0" borderId="0" xfId="0" applyAlignment="1" applyProtection="1">
      <alignment horizontal="left" wrapText="1"/>
      <protection hidden="1"/>
    </xf>
    <xf numFmtId="164" fontId="15" fillId="10" borderId="73" xfId="0" applyNumberFormat="1" applyFont="1" applyFill="1" applyBorder="1" applyAlignment="1">
      <alignment horizontal="right" vertical="center" wrapText="1"/>
    </xf>
    <xf numFmtId="164" fontId="15" fillId="10" borderId="17" xfId="0" applyNumberFormat="1" applyFont="1" applyFill="1" applyBorder="1" applyAlignment="1">
      <alignment horizontal="right" vertical="center" wrapText="1"/>
    </xf>
    <xf numFmtId="164" fontId="15" fillId="10" borderId="79" xfId="0" applyNumberFormat="1" applyFont="1" applyFill="1" applyBorder="1" applyAlignment="1">
      <alignment horizontal="right" vertical="center" wrapText="1"/>
    </xf>
    <xf numFmtId="164" fontId="13" fillId="10" borderId="74" xfId="0" applyNumberFormat="1" applyFont="1" applyFill="1" applyBorder="1" applyAlignment="1">
      <alignment horizontal="center" vertical="center"/>
    </xf>
    <xf numFmtId="0" fontId="2" fillId="0" borderId="0" xfId="0" applyFont="1" applyAlignment="1" applyProtection="1">
      <alignment horizontal="center" wrapText="1"/>
      <protection hidden="1"/>
    </xf>
    <xf numFmtId="0" fontId="4" fillId="0" borderId="0" xfId="0" applyFont="1" applyProtection="1">
      <protection hidden="1"/>
    </xf>
    <xf numFmtId="0" fontId="23" fillId="0" borderId="0" xfId="0" applyFont="1" applyAlignment="1" applyProtection="1">
      <alignment horizontal="center" vertical="center"/>
      <protection hidden="1"/>
    </xf>
    <xf numFmtId="3" fontId="23" fillId="0" borderId="0" xfId="0" applyNumberFormat="1" applyFont="1" applyAlignment="1" applyProtection="1">
      <alignment horizontal="center" vertical="center"/>
      <protection hidden="1"/>
    </xf>
    <xf numFmtId="0" fontId="23" fillId="0" borderId="1" xfId="0" applyFont="1" applyBorder="1" applyAlignment="1" applyProtection="1">
      <alignment horizontal="center" vertical="center"/>
      <protection hidden="1"/>
    </xf>
    <xf numFmtId="0" fontId="0" fillId="0" borderId="36" xfId="0" applyBorder="1" applyProtection="1">
      <protection hidden="1"/>
    </xf>
    <xf numFmtId="0" fontId="23" fillId="0" borderId="35" xfId="0" applyFont="1" applyBorder="1" applyAlignment="1" applyProtection="1">
      <alignment horizontal="center" vertical="center"/>
      <protection hidden="1"/>
    </xf>
    <xf numFmtId="0" fontId="0" fillId="0" borderId="77" xfId="0" applyBorder="1" applyProtection="1">
      <protection hidden="1"/>
    </xf>
    <xf numFmtId="0" fontId="23" fillId="0" borderId="82" xfId="0" applyFont="1" applyBorder="1" applyAlignment="1" applyProtection="1">
      <alignment horizontal="center" vertical="center"/>
      <protection hidden="1"/>
    </xf>
    <xf numFmtId="0" fontId="23" fillId="0" borderId="78" xfId="0" applyFont="1" applyBorder="1" applyAlignment="1" applyProtection="1">
      <alignment horizontal="center" vertical="center"/>
      <protection hidden="1"/>
    </xf>
    <xf numFmtId="0" fontId="0" fillId="0" borderId="14" xfId="0" applyBorder="1" applyProtection="1">
      <protection hidden="1"/>
    </xf>
    <xf numFmtId="0" fontId="2" fillId="8" borderId="10" xfId="0" applyFont="1" applyFill="1" applyBorder="1" applyAlignment="1" applyProtection="1">
      <alignment horizontal="center" vertical="center" wrapText="1"/>
      <protection hidden="1"/>
    </xf>
    <xf numFmtId="0" fontId="2" fillId="8" borderId="2" xfId="0" applyFont="1" applyFill="1" applyBorder="1" applyAlignment="1" applyProtection="1">
      <alignment horizontal="center" vertical="center"/>
      <protection hidden="1"/>
    </xf>
    <xf numFmtId="0" fontId="0" fillId="0" borderId="42" xfId="0" applyBorder="1" applyAlignment="1" applyProtection="1">
      <alignment vertical="center"/>
      <protection hidden="1"/>
    </xf>
    <xf numFmtId="0" fontId="0" fillId="0" borderId="8" xfId="0" applyBorder="1" applyAlignment="1" applyProtection="1">
      <alignment vertical="center"/>
      <protection hidden="1"/>
    </xf>
    <xf numFmtId="0" fontId="0" fillId="0" borderId="28" xfId="0" applyBorder="1" applyAlignment="1" applyProtection="1">
      <alignment vertical="center"/>
      <protection hidden="1"/>
    </xf>
    <xf numFmtId="0" fontId="2" fillId="8" borderId="3" xfId="0" applyFont="1" applyFill="1" applyBorder="1" applyAlignment="1" applyProtection="1">
      <alignment horizontal="center" vertical="center" wrapText="1"/>
      <protection hidden="1"/>
    </xf>
    <xf numFmtId="0" fontId="13" fillId="8" borderId="2" xfId="0" applyFont="1" applyFill="1" applyBorder="1" applyAlignment="1" applyProtection="1">
      <alignment horizontal="center" vertical="center"/>
      <protection hidden="1"/>
    </xf>
    <xf numFmtId="0" fontId="0" fillId="0" borderId="65" xfId="0" applyBorder="1" applyAlignment="1" applyProtection="1">
      <alignment vertical="center"/>
      <protection hidden="1"/>
    </xf>
    <xf numFmtId="0" fontId="2" fillId="8" borderId="2" xfId="0" applyFont="1" applyFill="1" applyBorder="1" applyAlignment="1" applyProtection="1">
      <alignment horizontal="center" wrapText="1"/>
      <protection hidden="1"/>
    </xf>
    <xf numFmtId="0" fontId="0" fillId="0" borderId="85" xfId="0" applyBorder="1" applyProtection="1">
      <protection hidden="1"/>
    </xf>
    <xf numFmtId="0" fontId="0" fillId="0" borderId="86" xfId="0" applyBorder="1" applyProtection="1">
      <protection hidden="1"/>
    </xf>
    <xf numFmtId="164" fontId="15" fillId="10" borderId="87" xfId="0" applyNumberFormat="1" applyFont="1" applyFill="1" applyBorder="1" applyAlignment="1">
      <alignment horizontal="right" vertical="center" wrapText="1"/>
    </xf>
    <xf numFmtId="44" fontId="0" fillId="16" borderId="22" xfId="51" applyFont="1" applyFill="1" applyBorder="1" applyAlignment="1" applyProtection="1">
      <alignment vertical="center"/>
    </xf>
    <xf numFmtId="164" fontId="36" fillId="10" borderId="67" xfId="51" applyNumberFormat="1" applyFont="1" applyFill="1" applyBorder="1" applyProtection="1"/>
    <xf numFmtId="0" fontId="15" fillId="10" borderId="72" xfId="0" applyFont="1" applyFill="1" applyBorder="1" applyAlignment="1">
      <alignment horizontal="left" vertical="center" wrapText="1"/>
    </xf>
    <xf numFmtId="0" fontId="12" fillId="8" borderId="2" xfId="0" applyFont="1" applyFill="1" applyBorder="1" applyAlignment="1" applyProtection="1">
      <alignment horizontal="center" vertical="center"/>
      <protection hidden="1"/>
    </xf>
    <xf numFmtId="0" fontId="12" fillId="8" borderId="10" xfId="0" applyFont="1" applyFill="1" applyBorder="1" applyAlignment="1" applyProtection="1">
      <alignment horizontal="center" vertical="center"/>
      <protection hidden="1"/>
    </xf>
    <xf numFmtId="0" fontId="2" fillId="8" borderId="47" xfId="0" applyFont="1" applyFill="1" applyBorder="1" applyProtection="1">
      <protection hidden="1"/>
    </xf>
    <xf numFmtId="0" fontId="12" fillId="0" borderId="0" xfId="0" applyFont="1" applyAlignment="1" applyProtection="1">
      <alignment horizontal="center" vertical="center"/>
      <protection hidden="1"/>
    </xf>
    <xf numFmtId="0" fontId="0" fillId="0" borderId="0" xfId="0" applyAlignment="1">
      <alignment wrapText="1"/>
    </xf>
    <xf numFmtId="0" fontId="15" fillId="10" borderId="8" xfId="0" applyFont="1" applyFill="1" applyBorder="1" applyAlignment="1">
      <alignment horizontal="left" vertical="center" wrapText="1"/>
    </xf>
    <xf numFmtId="164" fontId="17" fillId="14" borderId="2" xfId="0" applyNumberFormat="1" applyFont="1" applyFill="1" applyBorder="1" applyAlignment="1">
      <alignment horizontal="center" vertical="center" wrapText="1"/>
    </xf>
    <xf numFmtId="164" fontId="15" fillId="10" borderId="45" xfId="0" applyNumberFormat="1" applyFont="1" applyFill="1" applyBorder="1" applyAlignment="1">
      <alignment horizontal="right" vertical="center" wrapText="1"/>
    </xf>
    <xf numFmtId="0" fontId="15" fillId="10" borderId="112" xfId="0" applyFont="1" applyFill="1" applyBorder="1" applyAlignment="1">
      <alignment horizontal="left" vertical="center" wrapText="1"/>
    </xf>
    <xf numFmtId="164" fontId="15" fillId="10" borderId="23" xfId="0" applyNumberFormat="1" applyFont="1" applyFill="1" applyBorder="1" applyAlignment="1">
      <alignment horizontal="right" vertical="center" wrapText="1"/>
    </xf>
    <xf numFmtId="164" fontId="13" fillId="10" borderId="113" xfId="0" applyNumberFormat="1" applyFont="1" applyFill="1" applyBorder="1" applyAlignment="1">
      <alignment horizontal="center" vertical="center"/>
    </xf>
    <xf numFmtId="164" fontId="15" fillId="10" borderId="62" xfId="0" applyNumberFormat="1" applyFont="1" applyFill="1" applyBorder="1" applyAlignment="1">
      <alignment horizontal="right" vertical="center"/>
    </xf>
    <xf numFmtId="0" fontId="30" fillId="10" borderId="58" xfId="0" applyFont="1" applyFill="1" applyBorder="1" applyAlignment="1">
      <alignment horizontal="center" vertical="center"/>
    </xf>
    <xf numFmtId="164" fontId="30" fillId="10" borderId="32" xfId="0" applyNumberFormat="1" applyFont="1" applyFill="1" applyBorder="1" applyAlignment="1">
      <alignment horizontal="right" vertical="center"/>
    </xf>
    <xf numFmtId="164" fontId="13" fillId="10" borderId="59" xfId="0" applyNumberFormat="1" applyFont="1" applyFill="1" applyBorder="1" applyAlignment="1">
      <alignment horizontal="center" vertical="center"/>
    </xf>
    <xf numFmtId="164" fontId="30" fillId="10" borderId="33" xfId="0" applyNumberFormat="1" applyFont="1" applyFill="1" applyBorder="1" applyAlignment="1">
      <alignment horizontal="right" vertical="center"/>
    </xf>
    <xf numFmtId="0" fontId="30" fillId="10" borderId="36" xfId="0" applyFont="1" applyFill="1" applyBorder="1" applyAlignment="1">
      <alignment horizontal="center" vertical="center"/>
    </xf>
    <xf numFmtId="164" fontId="30" fillId="10" borderId="1" xfId="0" applyNumberFormat="1" applyFont="1" applyFill="1" applyBorder="1" applyAlignment="1">
      <alignment horizontal="right" vertical="center"/>
    </xf>
    <xf numFmtId="164" fontId="13" fillId="10" borderId="6" xfId="0" applyNumberFormat="1" applyFont="1" applyFill="1" applyBorder="1" applyAlignment="1">
      <alignment horizontal="center" vertical="center"/>
    </xf>
    <xf numFmtId="164" fontId="30" fillId="10" borderId="35" xfId="0" applyNumberFormat="1" applyFont="1" applyFill="1" applyBorder="1" applyAlignment="1">
      <alignment horizontal="right" vertical="center"/>
    </xf>
    <xf numFmtId="164" fontId="15" fillId="10" borderId="62" xfId="0" applyNumberFormat="1" applyFont="1" applyFill="1" applyBorder="1" applyAlignment="1">
      <alignment horizontal="right" vertical="center" wrapText="1"/>
    </xf>
    <xf numFmtId="0" fontId="15" fillId="10" borderId="114" xfId="0" applyFont="1" applyFill="1" applyBorder="1" applyAlignment="1">
      <alignment horizontal="left" vertical="center"/>
    </xf>
    <xf numFmtId="164" fontId="0" fillId="10" borderId="24" xfId="0" applyNumberFormat="1" applyFill="1" applyBorder="1" applyAlignment="1">
      <alignment horizontal="center" vertical="center"/>
    </xf>
    <xf numFmtId="0" fontId="27" fillId="10" borderId="32" xfId="0" applyFont="1" applyFill="1" applyBorder="1" applyAlignment="1" applyProtection="1">
      <alignment horizontal="center" vertical="center" wrapText="1"/>
    </xf>
    <xf numFmtId="0" fontId="27" fillId="10" borderId="50" xfId="0" applyFont="1" applyFill="1" applyBorder="1" applyAlignment="1" applyProtection="1">
      <alignment horizontal="center" vertical="center" wrapText="1"/>
    </xf>
    <xf numFmtId="0" fontId="27" fillId="10" borderId="33" xfId="0" applyFont="1" applyFill="1" applyBorder="1" applyAlignment="1" applyProtection="1">
      <alignment horizontal="center" vertical="center" wrapText="1"/>
    </xf>
    <xf numFmtId="0" fontId="2" fillId="10" borderId="32" xfId="0" applyFont="1" applyFill="1" applyBorder="1" applyAlignment="1" applyProtection="1">
      <alignment horizontal="center" vertical="center" wrapText="1"/>
    </xf>
    <xf numFmtId="0" fontId="42" fillId="10" borderId="27" xfId="0" applyFont="1" applyFill="1" applyBorder="1" applyAlignment="1" applyProtection="1">
      <alignment horizontal="center" vertical="center" wrapText="1"/>
    </xf>
    <xf numFmtId="0" fontId="42" fillId="10" borderId="57" xfId="0" applyFont="1" applyFill="1" applyBorder="1" applyAlignment="1" applyProtection="1">
      <alignment horizontal="center" vertical="center" wrapText="1"/>
    </xf>
    <xf numFmtId="0" fontId="42" fillId="10" borderId="35" xfId="0" applyFont="1" applyFill="1" applyBorder="1" applyAlignment="1" applyProtection="1">
      <alignment horizontal="center" vertical="center" wrapText="1"/>
    </xf>
    <xf numFmtId="0" fontId="31" fillId="10" borderId="1" xfId="0" applyFont="1" applyFill="1" applyBorder="1" applyAlignment="1" applyProtection="1">
      <alignment horizontal="center" vertical="center" wrapText="1"/>
    </xf>
    <xf numFmtId="0" fontId="0" fillId="18" borderId="38" xfId="0" applyFill="1" applyBorder="1" applyAlignment="1" applyProtection="1">
      <alignment horizontal="center" vertical="center"/>
    </xf>
    <xf numFmtId="0" fontId="0" fillId="19" borderId="16" xfId="0" applyFill="1" applyBorder="1" applyAlignment="1" applyProtection="1">
      <alignment horizontal="center" vertical="center" wrapText="1"/>
    </xf>
    <xf numFmtId="0" fontId="0" fillId="19" borderId="39" xfId="0" applyFill="1" applyBorder="1" applyAlignment="1" applyProtection="1">
      <alignment horizontal="center" vertical="center" wrapText="1"/>
    </xf>
    <xf numFmtId="0" fontId="0" fillId="19" borderId="48" xfId="0" applyFill="1" applyBorder="1" applyAlignment="1" applyProtection="1">
      <alignment horizontal="center" vertical="center" wrapText="1"/>
    </xf>
    <xf numFmtId="0" fontId="0" fillId="20" borderId="48" xfId="0" applyFill="1" applyBorder="1" applyAlignment="1" applyProtection="1">
      <alignment horizontal="center" vertical="center" wrapText="1"/>
    </xf>
    <xf numFmtId="0" fontId="0" fillId="21" borderId="48" xfId="0" applyFill="1" applyBorder="1" applyAlignment="1" applyProtection="1">
      <alignment horizontal="center" vertical="center" wrapText="1"/>
    </xf>
    <xf numFmtId="0" fontId="0" fillId="21" borderId="40" xfId="0" applyFill="1" applyBorder="1" applyAlignment="1" applyProtection="1">
      <alignment horizontal="center" vertical="center" wrapText="1"/>
    </xf>
    <xf numFmtId="0" fontId="0" fillId="5" borderId="38" xfId="0" applyFill="1" applyBorder="1" applyAlignment="1" applyProtection="1">
      <alignment horizontal="center" vertical="center"/>
    </xf>
    <xf numFmtId="0" fontId="0" fillId="16" borderId="26" xfId="0" applyFill="1" applyBorder="1" applyAlignment="1" applyProtection="1">
      <alignment horizontal="center" vertical="center" wrapText="1"/>
    </xf>
    <xf numFmtId="44" fontId="0" fillId="16" borderId="26" xfId="51" applyFont="1" applyFill="1" applyBorder="1" applyAlignment="1" applyProtection="1">
      <alignment horizontal="center" vertical="center" wrapText="1"/>
    </xf>
    <xf numFmtId="0" fontId="0" fillId="5" borderId="15" xfId="0" applyFill="1" applyBorder="1" applyAlignment="1" applyProtection="1">
      <alignment horizontal="center" vertical="center"/>
    </xf>
    <xf numFmtId="0" fontId="0" fillId="16" borderId="73" xfId="0" applyFill="1" applyBorder="1" applyAlignment="1" applyProtection="1">
      <alignment horizontal="center" vertical="center" wrapText="1"/>
    </xf>
    <xf numFmtId="0" fontId="0" fillId="5" borderId="21" xfId="0" applyFill="1" applyBorder="1" applyAlignment="1" applyProtection="1">
      <alignment horizontal="center" vertical="center"/>
    </xf>
    <xf numFmtId="0" fontId="0" fillId="16" borderId="22" xfId="0" applyFill="1" applyBorder="1" applyAlignment="1" applyProtection="1">
      <alignment horizontal="center" vertical="center" wrapText="1"/>
    </xf>
    <xf numFmtId="0" fontId="24" fillId="2" borderId="0" xfId="0" applyFont="1" applyFill="1" applyProtection="1"/>
    <xf numFmtId="0" fontId="0" fillId="2" borderId="0" xfId="0" applyFill="1" applyProtection="1"/>
    <xf numFmtId="0" fontId="24" fillId="2" borderId="8" xfId="0" applyFont="1" applyFill="1" applyBorder="1" applyProtection="1"/>
    <xf numFmtId="0" fontId="36" fillId="10" borderId="28" xfId="0" applyFont="1" applyFill="1" applyBorder="1" applyAlignment="1" applyProtection="1">
      <alignment horizontal="center"/>
    </xf>
    <xf numFmtId="164" fontId="36" fillId="0" borderId="0" xfId="0" applyNumberFormat="1" applyFont="1" applyProtection="1"/>
    <xf numFmtId="0" fontId="0" fillId="5" borderId="25" xfId="0" applyFill="1" applyBorder="1" applyAlignment="1" applyProtection="1">
      <alignment horizontal="center" vertical="center"/>
    </xf>
    <xf numFmtId="0" fontId="0" fillId="4" borderId="1" xfId="0" applyFill="1" applyBorder="1" applyAlignment="1" applyProtection="1">
      <alignment horizontal="center" vertical="center"/>
    </xf>
    <xf numFmtId="0" fontId="53" fillId="4" borderId="1" xfId="0" applyFont="1" applyFill="1" applyBorder="1" applyAlignment="1" applyProtection="1">
      <alignment horizontal="center" vertical="center"/>
    </xf>
    <xf numFmtId="0" fontId="53" fillId="4" borderId="26" xfId="0" applyFont="1" applyFill="1" applyBorder="1" applyAlignment="1" applyProtection="1">
      <alignment horizontal="center" vertical="center"/>
    </xf>
    <xf numFmtId="0" fontId="0" fillId="19" borderId="1" xfId="0" applyFill="1" applyBorder="1" applyAlignment="1" applyProtection="1">
      <alignment horizontal="center" vertical="center" wrapText="1"/>
    </xf>
    <xf numFmtId="0" fontId="0" fillId="19" borderId="51" xfId="0" applyFill="1" applyBorder="1" applyAlignment="1" applyProtection="1">
      <alignment horizontal="center" vertical="center" wrapText="1"/>
    </xf>
    <xf numFmtId="0" fontId="0" fillId="0" borderId="26" xfId="0" applyBorder="1" applyAlignment="1" applyProtection="1">
      <alignment horizontal="center" vertical="center"/>
    </xf>
    <xf numFmtId="0" fontId="0" fillId="16" borderId="24" xfId="0" applyFill="1" applyBorder="1" applyAlignment="1" applyProtection="1">
      <alignment vertical="center"/>
    </xf>
    <xf numFmtId="0" fontId="0" fillId="0" borderId="39" xfId="0" applyBorder="1" applyAlignment="1" applyProtection="1">
      <alignment horizontal="center" vertical="center" wrapText="1"/>
    </xf>
    <xf numFmtId="0" fontId="0" fillId="0" borderId="16" xfId="0" applyBorder="1" applyAlignment="1" applyProtection="1">
      <alignment horizontal="center" vertical="center"/>
    </xf>
    <xf numFmtId="0" fontId="0" fillId="16" borderId="73" xfId="0" applyFill="1" applyBorder="1" applyAlignment="1" applyProtection="1">
      <alignment vertical="center"/>
    </xf>
    <xf numFmtId="0" fontId="0" fillId="0" borderId="16" xfId="0" applyBorder="1" applyAlignment="1" applyProtection="1">
      <alignment horizontal="center" vertical="center" wrapText="1"/>
    </xf>
    <xf numFmtId="0" fontId="0" fillId="0" borderId="22" xfId="0" applyBorder="1" applyAlignment="1" applyProtection="1">
      <alignment horizontal="center" vertical="center"/>
    </xf>
    <xf numFmtId="0" fontId="0" fillId="16" borderId="22" xfId="0" applyFill="1" applyBorder="1" applyAlignment="1" applyProtection="1">
      <alignment vertical="center"/>
    </xf>
    <xf numFmtId="0" fontId="34" fillId="10" borderId="28" xfId="0" applyFont="1" applyFill="1" applyBorder="1" applyAlignment="1" applyProtection="1">
      <alignment horizontal="center" vertical="center"/>
    </xf>
    <xf numFmtId="0" fontId="27" fillId="10" borderId="1" xfId="0" applyFont="1" applyFill="1" applyBorder="1" applyAlignment="1" applyProtection="1">
      <alignment horizontal="center" vertical="center" wrapText="1"/>
    </xf>
    <xf numFmtId="0" fontId="13" fillId="10" borderId="1" xfId="0" applyFont="1" applyFill="1" applyBorder="1" applyAlignment="1" applyProtection="1">
      <alignment horizontal="center" vertical="center" wrapText="1"/>
    </xf>
    <xf numFmtId="0" fontId="31" fillId="10" borderId="27" xfId="0" applyFont="1" applyFill="1" applyBorder="1" applyAlignment="1" applyProtection="1">
      <alignment horizontal="center" vertical="center" wrapText="1"/>
    </xf>
    <xf numFmtId="0" fontId="53" fillId="4" borderId="51" xfId="0" applyFont="1" applyFill="1" applyBorder="1" applyAlignment="1" applyProtection="1">
      <alignment horizontal="center" vertical="center"/>
    </xf>
    <xf numFmtId="0" fontId="0" fillId="24" borderId="1" xfId="0" applyFill="1" applyBorder="1" applyAlignment="1" applyProtection="1">
      <alignment horizontal="center" vertical="center" wrapText="1"/>
    </xf>
    <xf numFmtId="0" fontId="0" fillId="19" borderId="1" xfId="0" applyFill="1" applyBorder="1" applyAlignment="1" applyProtection="1">
      <alignment vertical="center"/>
    </xf>
    <xf numFmtId="9" fontId="0" fillId="16" borderId="73" xfId="92" applyFont="1" applyFill="1" applyBorder="1" applyAlignment="1" applyProtection="1">
      <alignment vertical="center"/>
    </xf>
    <xf numFmtId="9" fontId="0" fillId="16" borderId="22" xfId="92" applyFont="1" applyFill="1" applyBorder="1" applyAlignment="1" applyProtection="1">
      <alignment vertical="center"/>
    </xf>
    <xf numFmtId="0" fontId="0" fillId="0" borderId="0" xfId="0" applyProtection="1"/>
    <xf numFmtId="0" fontId="0" fillId="0" borderId="14" xfId="0" applyFill="1" applyBorder="1" applyAlignment="1" applyProtection="1">
      <alignment horizontal="left" wrapText="1"/>
      <protection hidden="1"/>
    </xf>
    <xf numFmtId="0" fontId="0" fillId="0" borderId="12" xfId="0" applyFill="1" applyBorder="1" applyAlignment="1" applyProtection="1">
      <alignment horizontal="left" wrapText="1"/>
      <protection hidden="1"/>
    </xf>
    <xf numFmtId="0" fontId="27" fillId="8" borderId="1" xfId="0" applyFont="1" applyFill="1" applyBorder="1" applyAlignment="1" applyProtection="1">
      <alignment horizontal="center" vertical="center" wrapText="1"/>
    </xf>
    <xf numFmtId="0" fontId="27" fillId="8" borderId="51" xfId="0" applyFont="1" applyFill="1" applyBorder="1" applyAlignment="1" applyProtection="1">
      <alignment horizontal="center" vertical="center" wrapText="1"/>
    </xf>
    <xf numFmtId="0" fontId="27" fillId="8" borderId="52" xfId="0" applyFont="1" applyFill="1" applyBorder="1" applyAlignment="1" applyProtection="1">
      <alignment horizontal="center" vertical="center" wrapText="1"/>
    </xf>
    <xf numFmtId="0" fontId="27" fillId="8" borderId="100" xfId="0" applyFont="1" applyFill="1" applyBorder="1" applyAlignment="1" applyProtection="1">
      <alignment horizontal="center" vertical="center" wrapText="1"/>
    </xf>
    <xf numFmtId="0" fontId="56" fillId="7" borderId="1" xfId="0" applyFont="1" applyFill="1" applyBorder="1" applyAlignment="1" applyProtection="1">
      <alignment horizontal="center" vertical="center" wrapText="1"/>
    </xf>
    <xf numFmtId="0" fontId="56" fillId="7" borderId="27" xfId="0" applyFont="1" applyFill="1" applyBorder="1" applyAlignment="1" applyProtection="1">
      <alignment horizontal="center" vertical="center" wrapText="1"/>
    </xf>
    <xf numFmtId="0" fontId="56" fillId="7" borderId="51" xfId="0" applyFont="1" applyFill="1" applyBorder="1" applyAlignment="1" applyProtection="1">
      <alignment horizontal="center" vertical="center" wrapText="1"/>
    </xf>
    <xf numFmtId="0" fontId="56" fillId="7" borderId="100" xfId="0" applyFont="1" applyFill="1" applyBorder="1" applyAlignment="1" applyProtection="1">
      <alignment horizontal="center" vertical="center" wrapText="1"/>
    </xf>
    <xf numFmtId="0" fontId="53" fillId="4" borderId="1" xfId="0" applyFont="1" applyFill="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9" fontId="55" fillId="4" borderId="1" xfId="92" applyFont="1" applyFill="1" applyBorder="1" applyAlignment="1" applyProtection="1">
      <alignment horizontal="center" vertical="center" wrapText="1"/>
    </xf>
    <xf numFmtId="0" fontId="57" fillId="4" borderId="100" xfId="0" applyFont="1" applyFill="1" applyBorder="1" applyAlignment="1" applyProtection="1">
      <alignment horizontal="center" vertical="center" wrapText="1"/>
    </xf>
    <xf numFmtId="0" fontId="0" fillId="5" borderId="39" xfId="0" applyFill="1" applyBorder="1" applyAlignment="1" applyProtection="1">
      <alignment horizontal="center" vertical="center" wrapText="1"/>
    </xf>
    <xf numFmtId="14" fontId="0" fillId="0" borderId="39" xfId="0" applyNumberFormat="1" applyBorder="1" applyAlignment="1" applyProtection="1">
      <alignment horizontal="center" vertical="center" wrapText="1"/>
    </xf>
    <xf numFmtId="164" fontId="0" fillId="0" borderId="39" xfId="0" applyNumberFormat="1" applyBorder="1" applyAlignment="1" applyProtection="1">
      <alignment horizontal="center" vertical="center" wrapText="1"/>
    </xf>
    <xf numFmtId="164" fontId="15" fillId="7" borderId="39" xfId="0" applyNumberFormat="1" applyFont="1" applyFill="1" applyBorder="1" applyAlignment="1" applyProtection="1">
      <alignment horizontal="center" vertical="center" wrapText="1"/>
    </xf>
    <xf numFmtId="0" fontId="0" fillId="5" borderId="16" xfId="0" applyFill="1" applyBorder="1" applyAlignment="1" applyProtection="1">
      <alignment horizontal="center" vertical="center" wrapText="1"/>
    </xf>
    <xf numFmtId="14" fontId="0" fillId="0" borderId="16" xfId="0" applyNumberFormat="1" applyBorder="1" applyAlignment="1" applyProtection="1">
      <alignment horizontal="center" vertical="center" wrapText="1"/>
    </xf>
    <xf numFmtId="164" fontId="0" fillId="0" borderId="16" xfId="0" applyNumberFormat="1" applyBorder="1" applyAlignment="1" applyProtection="1">
      <alignment horizontal="center" vertical="center" wrapText="1"/>
    </xf>
    <xf numFmtId="164" fontId="15" fillId="7" borderId="16" xfId="0" applyNumberFormat="1" applyFont="1" applyFill="1" applyBorder="1" applyAlignment="1" applyProtection="1">
      <alignment horizontal="center" vertical="center" wrapText="1"/>
    </xf>
    <xf numFmtId="0" fontId="0" fillId="5" borderId="73" xfId="0" applyFill="1" applyBorder="1" applyAlignment="1" applyProtection="1">
      <alignment horizontal="center" vertical="center" wrapText="1"/>
    </xf>
    <xf numFmtId="0" fontId="0" fillId="0" borderId="73" xfId="0" applyBorder="1" applyAlignment="1" applyProtection="1">
      <alignment horizontal="center" vertical="center" wrapText="1"/>
    </xf>
    <xf numFmtId="14" fontId="0" fillId="0" borderId="73" xfId="0" applyNumberFormat="1" applyBorder="1" applyAlignment="1" applyProtection="1">
      <alignment horizontal="center" vertical="center" wrapText="1"/>
    </xf>
    <xf numFmtId="164" fontId="0" fillId="0" borderId="73" xfId="0" applyNumberFormat="1" applyBorder="1" applyAlignment="1" applyProtection="1">
      <alignment horizontal="center" vertical="center" wrapText="1"/>
    </xf>
    <xf numFmtId="164" fontId="15" fillId="7" borderId="73" xfId="0" applyNumberFormat="1" applyFont="1" applyFill="1" applyBorder="1" applyAlignment="1" applyProtection="1">
      <alignment horizontal="center" vertical="center" wrapText="1"/>
    </xf>
    <xf numFmtId="164" fontId="2" fillId="23" borderId="18" xfId="0" applyNumberFormat="1" applyFont="1" applyFill="1" applyBorder="1" applyAlignment="1" applyProtection="1">
      <alignment vertical="center" wrapText="1"/>
    </xf>
    <xf numFmtId="0" fontId="0" fillId="23" borderId="110" xfId="0" applyFill="1" applyBorder="1" applyAlignment="1" applyProtection="1">
      <alignment vertical="center" wrapText="1"/>
    </xf>
    <xf numFmtId="0" fontId="55" fillId="7" borderId="1" xfId="0" applyFont="1" applyFill="1" applyBorder="1" applyAlignment="1" applyProtection="1">
      <alignment horizontal="center" vertical="center" wrapText="1"/>
    </xf>
    <xf numFmtId="164" fontId="0" fillId="7" borderId="26" xfId="51" applyNumberFormat="1" applyFont="1" applyFill="1" applyBorder="1" applyAlignment="1" applyProtection="1">
      <alignment horizontal="center" vertical="center" wrapText="1"/>
    </xf>
    <xf numFmtId="0" fontId="0" fillId="0" borderId="108" xfId="0" applyBorder="1" applyAlignment="1" applyProtection="1">
      <alignment vertical="center"/>
    </xf>
    <xf numFmtId="164" fontId="0" fillId="7" borderId="73" xfId="51" applyNumberFormat="1" applyFont="1" applyFill="1" applyBorder="1" applyAlignment="1" applyProtection="1">
      <alignment horizontal="center" vertical="center" wrapText="1"/>
    </xf>
    <xf numFmtId="0" fontId="0" fillId="0" borderId="109" xfId="0" applyBorder="1" applyAlignment="1" applyProtection="1">
      <alignment vertical="center"/>
    </xf>
    <xf numFmtId="164" fontId="0" fillId="7" borderId="16" xfId="51" applyNumberFormat="1" applyFont="1" applyFill="1" applyBorder="1" applyAlignment="1" applyProtection="1">
      <alignment horizontal="center" vertical="center" wrapText="1"/>
    </xf>
    <xf numFmtId="164" fontId="0" fillId="7" borderId="22" xfId="51" applyNumberFormat="1" applyFont="1" applyFill="1" applyBorder="1" applyAlignment="1" applyProtection="1">
      <alignment horizontal="center" vertical="center" wrapText="1"/>
    </xf>
    <xf numFmtId="0" fontId="0" fillId="0" borderId="105" xfId="0" applyBorder="1" applyAlignment="1" applyProtection="1">
      <alignment vertical="center"/>
    </xf>
    <xf numFmtId="0" fontId="27" fillId="7" borderId="32" xfId="0" applyFont="1" applyFill="1" applyBorder="1" applyAlignment="1" applyProtection="1">
      <alignment horizontal="center" vertical="center" wrapText="1"/>
    </xf>
    <xf numFmtId="0" fontId="27" fillId="7" borderId="50" xfId="0" applyFont="1" applyFill="1" applyBorder="1" applyAlignment="1" applyProtection="1">
      <alignment horizontal="center" vertical="center" wrapText="1"/>
    </xf>
    <xf numFmtId="0" fontId="48" fillId="4" borderId="36" xfId="0" applyFont="1" applyFill="1" applyBorder="1" applyAlignment="1" applyProtection="1">
      <alignment horizontal="center" vertical="center"/>
    </xf>
    <xf numFmtId="0" fontId="49" fillId="4" borderId="1" xfId="0" applyFont="1" applyFill="1" applyBorder="1" applyAlignment="1" applyProtection="1">
      <alignment horizontal="center" vertical="center" wrapText="1"/>
    </xf>
    <xf numFmtId="44" fontId="49" fillId="4" borderId="1" xfId="51" applyFont="1" applyFill="1" applyBorder="1" applyAlignment="1" applyProtection="1">
      <alignment horizontal="center" vertical="center"/>
    </xf>
    <xf numFmtId="0" fontId="27" fillId="7" borderId="33" xfId="0" applyFont="1" applyFill="1" applyBorder="1" applyAlignment="1" applyProtection="1">
      <alignment horizontal="center" vertical="center" wrapText="1"/>
    </xf>
    <xf numFmtId="0" fontId="42" fillId="7" borderId="1" xfId="0" applyFont="1" applyFill="1" applyBorder="1" applyAlignment="1" applyProtection="1">
      <alignment horizontal="center" vertical="center" wrapText="1"/>
    </xf>
    <xf numFmtId="0" fontId="42" fillId="7" borderId="51" xfId="0" applyFont="1" applyFill="1" applyBorder="1" applyAlignment="1" applyProtection="1">
      <alignment horizontal="center" vertical="center" wrapText="1"/>
    </xf>
    <xf numFmtId="0" fontId="42" fillId="7" borderId="35" xfId="0" applyFont="1" applyFill="1" applyBorder="1" applyAlignment="1" applyProtection="1">
      <alignment horizontal="center" vertical="center" wrapText="1"/>
    </xf>
    <xf numFmtId="44" fontId="15" fillId="7" borderId="48" xfId="51" applyFont="1" applyFill="1" applyBorder="1" applyAlignment="1" applyProtection="1">
      <alignment horizontal="center" vertical="center"/>
    </xf>
    <xf numFmtId="44" fontId="15" fillId="7" borderId="48" xfId="51" applyFont="1" applyFill="1" applyBorder="1" applyAlignment="1" applyProtection="1">
      <alignment horizontal="center" vertical="center" wrapText="1"/>
    </xf>
    <xf numFmtId="44" fontId="15" fillId="7" borderId="84" xfId="51" applyFont="1" applyFill="1" applyBorder="1" applyAlignment="1" applyProtection="1">
      <alignment horizontal="center" vertical="center" wrapText="1"/>
    </xf>
    <xf numFmtId="0" fontId="0" fillId="2" borderId="0" xfId="0"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center" vertical="center" wrapText="1"/>
    </xf>
    <xf numFmtId="0" fontId="16" fillId="2" borderId="0" xfId="0" applyFont="1" applyFill="1" applyAlignment="1" applyProtection="1">
      <alignment horizontal="center" vertical="center" wrapText="1"/>
    </xf>
    <xf numFmtId="0" fontId="17" fillId="9" borderId="20" xfId="0" applyFont="1" applyFill="1" applyBorder="1" applyAlignment="1" applyProtection="1">
      <alignment horizontal="center" vertical="center" wrapText="1"/>
    </xf>
    <xf numFmtId="0" fontId="17" fillId="9" borderId="19"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0" fillId="7" borderId="69" xfId="0" applyFill="1" applyBorder="1" applyAlignment="1" applyProtection="1">
      <alignment horizontal="left" vertical="center"/>
    </xf>
    <xf numFmtId="0" fontId="0" fillId="2" borderId="8" xfId="0" applyFill="1" applyBorder="1" applyAlignment="1" applyProtection="1">
      <alignment horizontal="center" vertical="center"/>
    </xf>
    <xf numFmtId="0" fontId="22" fillId="7" borderId="44" xfId="0" applyFont="1" applyFill="1" applyBorder="1" applyAlignment="1" applyProtection="1">
      <alignment horizontal="center" vertical="center"/>
    </xf>
    <xf numFmtId="164" fontId="22" fillId="7" borderId="46" xfId="0" applyNumberFormat="1"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7" borderId="15" xfId="0" applyFill="1" applyBorder="1" applyAlignment="1" applyProtection="1">
      <alignment horizontal="left" vertical="center"/>
    </xf>
    <xf numFmtId="0" fontId="15" fillId="7" borderId="11" xfId="0" applyFont="1" applyFill="1" applyBorder="1" applyAlignment="1" applyProtection="1">
      <alignment horizontal="left" vertical="center" wrapText="1"/>
    </xf>
    <xf numFmtId="44" fontId="15" fillId="7" borderId="17" xfId="51" applyFont="1" applyFill="1" applyBorder="1" applyAlignment="1" applyProtection="1">
      <alignment horizontal="right" vertical="center" wrapText="1" indent="1"/>
    </xf>
    <xf numFmtId="0" fontId="4" fillId="2" borderId="0" xfId="0" applyFont="1" applyFill="1" applyAlignment="1" applyProtection="1">
      <alignment vertical="center" wrapText="1"/>
    </xf>
    <xf numFmtId="0" fontId="15" fillId="7" borderId="8" xfId="0" applyFont="1" applyFill="1" applyBorder="1" applyAlignment="1" applyProtection="1">
      <alignment horizontal="left" vertical="center"/>
    </xf>
    <xf numFmtId="0" fontId="33" fillId="2" borderId="0" xfId="0" applyFont="1" applyFill="1" applyAlignment="1" applyProtection="1">
      <alignment vertical="center" wrapText="1"/>
    </xf>
    <xf numFmtId="164" fontId="17" fillId="9" borderId="19" xfId="51" applyNumberFormat="1" applyFont="1" applyFill="1" applyBorder="1" applyAlignment="1" applyProtection="1">
      <alignment horizontal="center" vertical="center" wrapText="1"/>
    </xf>
    <xf numFmtId="0" fontId="4" fillId="2" borderId="0" xfId="0" applyFont="1" applyFill="1" applyAlignment="1" applyProtection="1">
      <alignment vertical="center"/>
    </xf>
    <xf numFmtId="0" fontId="4" fillId="2" borderId="0" xfId="0" applyFont="1" applyFill="1" applyBorder="1" applyAlignment="1" applyProtection="1">
      <alignment vertical="center" wrapText="1"/>
    </xf>
    <xf numFmtId="0" fontId="15" fillId="7" borderId="65" xfId="0" applyFont="1" applyFill="1" applyBorder="1" applyAlignment="1" applyProtection="1">
      <alignment horizontal="left" vertical="center"/>
    </xf>
    <xf numFmtId="44" fontId="15" fillId="7" borderId="87" xfId="51" applyFont="1" applyFill="1" applyBorder="1" applyAlignment="1" applyProtection="1">
      <alignment horizontal="right" vertical="center" wrapText="1" indent="1"/>
    </xf>
    <xf numFmtId="0" fontId="0" fillId="7" borderId="25" xfId="0" applyFill="1" applyBorder="1" applyAlignment="1" applyProtection="1">
      <alignment horizontal="left" vertical="center"/>
    </xf>
    <xf numFmtId="44" fontId="15" fillId="7" borderId="62" xfId="51" applyFont="1" applyFill="1" applyBorder="1" applyAlignment="1" applyProtection="1">
      <alignment horizontal="right" vertical="center" wrapText="1" indent="1"/>
    </xf>
    <xf numFmtId="164" fontId="17" fillId="9" borderId="19" xfId="0" applyNumberFormat="1" applyFont="1" applyFill="1" applyBorder="1" applyAlignment="1" applyProtection="1">
      <alignment horizontal="center" vertical="center" wrapText="1"/>
    </xf>
    <xf numFmtId="0" fontId="2" fillId="2" borderId="0" xfId="0" applyFont="1" applyFill="1" applyAlignment="1" applyProtection="1">
      <alignment horizontal="center" vertical="center" wrapText="1"/>
    </xf>
    <xf numFmtId="0" fontId="32" fillId="2" borderId="0" xfId="0" applyFont="1" applyFill="1" applyAlignment="1" applyProtection="1">
      <alignment horizontal="center" vertical="center"/>
    </xf>
    <xf numFmtId="0" fontId="39" fillId="2" borderId="0" xfId="0" applyFont="1" applyFill="1" applyAlignment="1" applyProtection="1">
      <alignment horizontal="center" vertical="center"/>
    </xf>
    <xf numFmtId="0" fontId="23" fillId="15" borderId="8" xfId="0" applyFont="1" applyFill="1" applyBorder="1" applyAlignment="1" applyProtection="1">
      <alignment vertical="center"/>
    </xf>
    <xf numFmtId="0" fontId="23" fillId="15" borderId="0" xfId="0" applyFont="1" applyFill="1" applyAlignment="1" applyProtection="1">
      <alignment vertical="center"/>
    </xf>
    <xf numFmtId="0" fontId="0" fillId="15" borderId="0" xfId="0" applyFill="1" applyProtection="1"/>
    <xf numFmtId="0" fontId="40" fillId="15" borderId="0" xfId="0" applyFont="1" applyFill="1" applyAlignment="1" applyProtection="1">
      <alignment horizontal="left" vertical="center"/>
    </xf>
    <xf numFmtId="0" fontId="40" fillId="15" borderId="0" xfId="0" applyFont="1" applyFill="1" applyAlignment="1" applyProtection="1">
      <alignment vertical="center"/>
    </xf>
    <xf numFmtId="0" fontId="37" fillId="15" borderId="0" xfId="52" applyFill="1" applyProtection="1"/>
    <xf numFmtId="0" fontId="41" fillId="15" borderId="0" xfId="52" applyFont="1" applyFill="1" applyBorder="1" applyAlignment="1" applyProtection="1">
      <alignment vertical="center"/>
    </xf>
    <xf numFmtId="0" fontId="23" fillId="15" borderId="9" xfId="0" applyFont="1" applyFill="1" applyBorder="1" applyAlignment="1" applyProtection="1">
      <alignment vertical="center"/>
    </xf>
    <xf numFmtId="0" fontId="23" fillId="15" borderId="8" xfId="0" applyFont="1" applyFill="1" applyBorder="1" applyAlignment="1" applyProtection="1">
      <alignment horizontal="center" vertical="center" wrapText="1"/>
    </xf>
    <xf numFmtId="0" fontId="23" fillId="15" borderId="0" xfId="0" applyFont="1" applyFill="1" applyAlignment="1" applyProtection="1">
      <alignment horizontal="center" vertical="center" wrapText="1"/>
    </xf>
    <xf numFmtId="0" fontId="23" fillId="15" borderId="9" xfId="0" applyFont="1" applyFill="1" applyBorder="1" applyAlignment="1" applyProtection="1">
      <alignment horizontal="center" vertical="center" wrapText="1"/>
    </xf>
    <xf numFmtId="0" fontId="0" fillId="2" borderId="8" xfId="0" applyFill="1" applyBorder="1" applyProtection="1"/>
    <xf numFmtId="0" fontId="26" fillId="2" borderId="8" xfId="0" applyFont="1" applyFill="1" applyBorder="1" applyAlignment="1" applyProtection="1">
      <alignment horizontal="center" vertical="center" wrapText="1"/>
    </xf>
    <xf numFmtId="0" fontId="26" fillId="2" borderId="0" xfId="0" applyFont="1" applyFill="1" applyAlignment="1" applyProtection="1">
      <alignment horizontal="center" vertical="center"/>
    </xf>
    <xf numFmtId="0" fontId="26" fillId="2" borderId="9" xfId="0" applyFont="1" applyFill="1" applyBorder="1" applyAlignment="1" applyProtection="1">
      <alignment horizontal="center" vertical="center"/>
    </xf>
    <xf numFmtId="0" fontId="0" fillId="2" borderId="9" xfId="0" applyFill="1" applyBorder="1" applyProtection="1"/>
    <xf numFmtId="0" fontId="0" fillId="2" borderId="7" xfId="0" applyFill="1" applyBorder="1" applyProtection="1"/>
    <xf numFmtId="14" fontId="55" fillId="4" borderId="1" xfId="0" applyNumberFormat="1" applyFont="1" applyFill="1" applyBorder="1" applyAlignment="1" applyProtection="1">
      <alignment horizontal="center" vertical="center" wrapText="1"/>
    </xf>
    <xf numFmtId="164" fontId="57" fillId="4" borderId="1" xfId="0" applyNumberFormat="1" applyFont="1" applyFill="1" applyBorder="1" applyAlignment="1" applyProtection="1">
      <alignment horizontal="center" vertical="center" wrapText="1"/>
    </xf>
    <xf numFmtId="10" fontId="56" fillId="4" borderId="1" xfId="0" applyNumberFormat="1" applyFont="1" applyFill="1" applyBorder="1" applyAlignment="1" applyProtection="1">
      <alignment horizontal="center" vertical="center" wrapText="1"/>
    </xf>
    <xf numFmtId="10" fontId="15" fillId="0" borderId="39" xfId="0" applyNumberFormat="1" applyFont="1" applyBorder="1" applyAlignment="1" applyProtection="1">
      <alignment horizontal="center" vertical="center" wrapText="1"/>
    </xf>
    <xf numFmtId="10" fontId="15" fillId="0" borderId="16" xfId="0" applyNumberFormat="1" applyFont="1" applyBorder="1" applyAlignment="1" applyProtection="1">
      <alignment horizontal="center" vertical="center" wrapText="1"/>
    </xf>
    <xf numFmtId="10" fontId="15" fillId="0" borderId="73" xfId="0" applyNumberFormat="1" applyFont="1" applyBorder="1" applyAlignment="1" applyProtection="1">
      <alignment horizontal="center" vertical="center" wrapText="1"/>
    </xf>
    <xf numFmtId="10" fontId="53" fillId="4" borderId="1" xfId="0" applyNumberFormat="1" applyFont="1" applyFill="1" applyBorder="1" applyAlignment="1" applyProtection="1">
      <alignment horizontal="center" vertical="center"/>
    </xf>
    <xf numFmtId="0" fontId="0" fillId="0" borderId="0" xfId="0" applyFill="1"/>
    <xf numFmtId="1" fontId="0" fillId="0" borderId="39" xfId="0" applyNumberFormat="1" applyFill="1" applyBorder="1" applyAlignment="1" applyProtection="1">
      <alignment horizontal="center" vertical="center" wrapText="1"/>
    </xf>
    <xf numFmtId="1" fontId="0" fillId="0" borderId="16" xfId="0" applyNumberFormat="1" applyFill="1" applyBorder="1" applyAlignment="1" applyProtection="1">
      <alignment horizontal="center" vertical="center" wrapText="1"/>
    </xf>
    <xf numFmtId="1" fontId="0" fillId="0" borderId="73" xfId="0" applyNumberFormat="1" applyFill="1" applyBorder="1" applyAlignment="1" applyProtection="1">
      <alignment horizontal="center" vertical="center" wrapText="1"/>
    </xf>
    <xf numFmtId="1" fontId="57" fillId="4" borderId="1" xfId="0" applyNumberFormat="1" applyFont="1" applyFill="1" applyBorder="1" applyAlignment="1" applyProtection="1">
      <alignment horizontal="center" vertical="center" wrapText="1"/>
    </xf>
    <xf numFmtId="164" fontId="53" fillId="4" borderId="1" xfId="0" applyNumberFormat="1" applyFont="1" applyFill="1" applyBorder="1" applyAlignment="1" applyProtection="1">
      <alignment horizontal="center" vertical="center"/>
    </xf>
    <xf numFmtId="0" fontId="60" fillId="7" borderId="32" xfId="0" applyFont="1" applyFill="1" applyBorder="1" applyAlignment="1" applyProtection="1">
      <alignment horizontal="center" vertical="center" wrapText="1"/>
    </xf>
    <xf numFmtId="0" fontId="61" fillId="7" borderId="1" xfId="0" applyFont="1" applyFill="1" applyBorder="1" applyAlignment="1" applyProtection="1">
      <alignment horizontal="center" vertical="center" wrapText="1"/>
    </xf>
    <xf numFmtId="0" fontId="60" fillId="10" borderId="32" xfId="0" applyFont="1" applyFill="1" applyBorder="1" applyAlignment="1" applyProtection="1">
      <alignment horizontal="center" vertical="center" wrapText="1"/>
    </xf>
    <xf numFmtId="0" fontId="61" fillId="10" borderId="27" xfId="0" applyFont="1" applyFill="1" applyBorder="1" applyAlignment="1" applyProtection="1">
      <alignment horizontal="center" vertical="center" wrapText="1"/>
    </xf>
    <xf numFmtId="0" fontId="48" fillId="4" borderId="91" xfId="0" applyFont="1" applyFill="1" applyBorder="1" applyAlignment="1" applyProtection="1">
      <alignment horizontal="center" vertical="center"/>
    </xf>
    <xf numFmtId="0" fontId="49" fillId="4" borderId="89" xfId="0" applyFont="1" applyFill="1" applyBorder="1" applyAlignment="1" applyProtection="1">
      <alignment horizontal="center" vertical="center" wrapText="1"/>
    </xf>
    <xf numFmtId="44" fontId="49" fillId="4" borderId="89" xfId="51" applyFont="1" applyFill="1" applyBorder="1" applyAlignment="1" applyProtection="1">
      <alignment horizontal="center" vertical="center"/>
    </xf>
    <xf numFmtId="44" fontId="49" fillId="4" borderId="89" xfId="51" applyFont="1" applyFill="1" applyBorder="1" applyAlignment="1" applyProtection="1">
      <alignment horizontal="center" vertical="center" wrapText="1"/>
    </xf>
    <xf numFmtId="44" fontId="49" fillId="4" borderId="93" xfId="51" applyFont="1" applyFill="1" applyBorder="1" applyAlignment="1" applyProtection="1">
      <alignment horizontal="center" vertical="center" wrapText="1"/>
    </xf>
    <xf numFmtId="0" fontId="49" fillId="4" borderId="94" xfId="0" applyFont="1" applyFill="1" applyBorder="1" applyAlignment="1" applyProtection="1">
      <alignment horizontal="left" vertical="center" wrapText="1"/>
    </xf>
    <xf numFmtId="44" fontId="64" fillId="8" borderId="19" xfId="0" applyNumberFormat="1" applyFont="1" applyFill="1" applyBorder="1" applyProtection="1"/>
    <xf numFmtId="0" fontId="0" fillId="0" borderId="14" xfId="0" applyBorder="1" applyAlignment="1" applyProtection="1">
      <alignment vertical="center"/>
      <protection hidden="1"/>
    </xf>
    <xf numFmtId="0" fontId="0" fillId="0" borderId="21" xfId="0" applyBorder="1" applyAlignment="1" applyProtection="1">
      <alignment vertical="center"/>
      <protection hidden="1"/>
    </xf>
    <xf numFmtId="0" fontId="23" fillId="7" borderId="63" xfId="0" applyFont="1" applyFill="1" applyBorder="1" applyProtection="1">
      <protection hidden="1"/>
    </xf>
    <xf numFmtId="3" fontId="23" fillId="7" borderId="32" xfId="0" applyNumberFormat="1" applyFont="1" applyFill="1" applyBorder="1" applyAlignment="1" applyProtection="1">
      <alignment horizontal="center" vertical="center"/>
      <protection hidden="1"/>
    </xf>
    <xf numFmtId="3" fontId="23" fillId="7" borderId="33" xfId="0" applyNumberFormat="1" applyFont="1" applyFill="1" applyBorder="1" applyAlignment="1" applyProtection="1">
      <alignment horizontal="center" vertical="center"/>
      <protection hidden="1"/>
    </xf>
    <xf numFmtId="14" fontId="0" fillId="16" borderId="73" xfId="0" applyNumberFormat="1" applyFill="1" applyBorder="1" applyAlignment="1" applyProtection="1">
      <alignment vertical="center"/>
    </xf>
    <xf numFmtId="14" fontId="0" fillId="16" borderId="22" xfId="0" applyNumberFormat="1" applyFill="1" applyBorder="1" applyAlignment="1" applyProtection="1">
      <alignment vertical="center"/>
    </xf>
    <xf numFmtId="164" fontId="0" fillId="16" borderId="84" xfId="51" applyNumberFormat="1" applyFont="1" applyFill="1" applyBorder="1" applyAlignment="1" applyProtection="1">
      <alignment vertical="center"/>
    </xf>
    <xf numFmtId="164" fontId="0" fillId="16" borderId="99" xfId="51" applyNumberFormat="1" applyFont="1" applyFill="1" applyBorder="1" applyAlignment="1" applyProtection="1">
      <alignment vertical="center"/>
    </xf>
    <xf numFmtId="44" fontId="49" fillId="4" borderId="51" xfId="51" applyFont="1" applyFill="1" applyBorder="1" applyAlignment="1" applyProtection="1">
      <alignment horizontal="center" vertical="center" wrapText="1"/>
    </xf>
    <xf numFmtId="0" fontId="39" fillId="4" borderId="1" xfId="0" applyFont="1" applyFill="1" applyBorder="1" applyAlignment="1" applyProtection="1">
      <alignment horizontal="left" vertical="center" wrapText="1"/>
    </xf>
    <xf numFmtId="0" fontId="53" fillId="4" borderId="35" xfId="0" applyFont="1" applyFill="1" applyBorder="1" applyAlignment="1" applyProtection="1">
      <alignment horizontal="center" vertical="center"/>
    </xf>
    <xf numFmtId="44" fontId="49" fillId="4" borderId="1" xfId="51" applyFont="1" applyFill="1" applyBorder="1" applyAlignment="1" applyProtection="1">
      <alignment horizontal="center" vertical="center" wrapText="1"/>
    </xf>
    <xf numFmtId="0" fontId="49" fillId="4" borderId="35" xfId="0" applyFont="1" applyFill="1" applyBorder="1" applyAlignment="1" applyProtection="1">
      <alignment horizontal="left" vertical="center" wrapText="1"/>
    </xf>
    <xf numFmtId="44" fontId="53" fillId="4" borderId="26" xfId="51" applyFont="1" applyFill="1" applyBorder="1" applyAlignment="1" applyProtection="1">
      <alignment vertical="center"/>
    </xf>
    <xf numFmtId="0" fontId="39" fillId="4" borderId="1" xfId="0" applyFont="1" applyFill="1" applyBorder="1" applyAlignment="1" applyProtection="1">
      <alignment horizontal="center" vertical="center" wrapText="1"/>
    </xf>
    <xf numFmtId="44" fontId="53" fillId="4" borderId="1" xfId="0" applyNumberFormat="1" applyFont="1" applyFill="1" applyBorder="1" applyAlignment="1" applyProtection="1">
      <alignment vertical="center"/>
    </xf>
    <xf numFmtId="0" fontId="27" fillId="10" borderId="57" xfId="0" applyFont="1" applyFill="1" applyBorder="1" applyAlignment="1" applyProtection="1">
      <alignment horizontal="center" vertical="center" wrapText="1"/>
    </xf>
    <xf numFmtId="0" fontId="13" fillId="10" borderId="27" xfId="0" applyFont="1" applyFill="1" applyBorder="1" applyAlignment="1" applyProtection="1">
      <alignment horizontal="center" vertical="center" wrapText="1"/>
    </xf>
    <xf numFmtId="164" fontId="36" fillId="10" borderId="12" xfId="51" applyNumberFormat="1" applyFont="1" applyFill="1" applyBorder="1" applyProtection="1"/>
    <xf numFmtId="164" fontId="0" fillId="16" borderId="26" xfId="51" applyNumberFormat="1" applyFont="1" applyFill="1" applyBorder="1" applyAlignment="1" applyProtection="1">
      <alignment horizontal="center" vertical="center" wrapText="1"/>
    </xf>
    <xf numFmtId="164" fontId="0" fillId="16" borderId="16" xfId="51" applyNumberFormat="1" applyFont="1" applyFill="1" applyBorder="1" applyAlignment="1" applyProtection="1">
      <alignment horizontal="center" vertical="center" wrapText="1"/>
    </xf>
    <xf numFmtId="164" fontId="0" fillId="16" borderId="22" xfId="51" applyNumberFormat="1" applyFont="1" applyFill="1" applyBorder="1" applyAlignment="1" applyProtection="1">
      <alignment horizontal="center" vertical="center" wrapText="1"/>
    </xf>
    <xf numFmtId="164" fontId="0" fillId="19" borderId="1" xfId="0" applyNumberFormat="1" applyFill="1" applyBorder="1" applyAlignment="1" applyProtection="1">
      <alignment horizontal="center" vertical="center" wrapText="1"/>
    </xf>
    <xf numFmtId="164" fontId="0" fillId="16" borderId="24" xfId="51" applyNumberFormat="1" applyFont="1" applyFill="1" applyBorder="1" applyAlignment="1" applyProtection="1">
      <alignment vertical="center"/>
    </xf>
    <xf numFmtId="164" fontId="0" fillId="16" borderId="73" xfId="51" applyNumberFormat="1" applyFont="1" applyFill="1" applyBorder="1" applyAlignment="1" applyProtection="1">
      <alignment vertical="center"/>
    </xf>
    <xf numFmtId="164" fontId="0" fillId="16" borderId="22" xfId="51" applyNumberFormat="1" applyFont="1" applyFill="1" applyBorder="1" applyAlignment="1" applyProtection="1">
      <alignment vertical="center"/>
    </xf>
    <xf numFmtId="0" fontId="0" fillId="2" borderId="23" xfId="0" applyFill="1" applyBorder="1" applyAlignment="1" applyProtection="1">
      <alignment horizontal="center" vertical="center" wrapText="1"/>
      <protection locked="0"/>
    </xf>
    <xf numFmtId="0" fontId="0" fillId="2" borderId="90" xfId="0" applyFill="1" applyBorder="1" applyAlignment="1" applyProtection="1">
      <alignment horizontal="center" vertical="center" wrapText="1"/>
      <protection locked="0"/>
    </xf>
    <xf numFmtId="0" fontId="0" fillId="2" borderId="16" xfId="0" applyFill="1" applyBorder="1" applyAlignment="1" applyProtection="1">
      <alignment horizontal="left" vertical="center" wrapText="1"/>
      <protection locked="0"/>
    </xf>
    <xf numFmtId="0" fontId="0" fillId="2" borderId="22" xfId="0" applyFill="1" applyBorder="1" applyAlignment="1" applyProtection="1">
      <alignment horizontal="left" vertical="center" wrapText="1"/>
      <protection locked="0"/>
    </xf>
    <xf numFmtId="0" fontId="15" fillId="2" borderId="23" xfId="0" applyFont="1" applyFill="1" applyBorder="1" applyAlignment="1" applyProtection="1">
      <alignment horizontal="center" vertical="center" wrapText="1"/>
      <protection locked="0"/>
    </xf>
    <xf numFmtId="0" fontId="15" fillId="2" borderId="90" xfId="0" applyFont="1" applyFill="1" applyBorder="1" applyAlignment="1" applyProtection="1">
      <alignment horizontal="center" vertical="center" wrapText="1"/>
      <protection locked="0"/>
    </xf>
    <xf numFmtId="8" fontId="15" fillId="2" borderId="90" xfId="51" applyNumberFormat="1" applyFont="1" applyFill="1" applyBorder="1" applyAlignment="1" applyProtection="1">
      <alignment horizontal="center" vertical="center"/>
      <protection locked="0"/>
    </xf>
    <xf numFmtId="44" fontId="15" fillId="2" borderId="90" xfId="51" applyFont="1" applyFill="1" applyBorder="1" applyAlignment="1" applyProtection="1">
      <alignment horizontal="center" vertical="center" wrapText="1"/>
      <protection locked="0"/>
    </xf>
    <xf numFmtId="44" fontId="15" fillId="2" borderId="23" xfId="51"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8" fontId="15" fillId="2" borderId="16" xfId="51" applyNumberFormat="1" applyFont="1" applyFill="1" applyBorder="1" applyAlignment="1" applyProtection="1">
      <alignment horizontal="center" vertical="center"/>
      <protection locked="0"/>
    </xf>
    <xf numFmtId="44" fontId="15" fillId="2" borderId="16" xfId="51" applyFont="1" applyFill="1" applyBorder="1" applyAlignment="1" applyProtection="1">
      <alignment horizontal="center" vertical="center"/>
      <protection locked="0"/>
    </xf>
    <xf numFmtId="44" fontId="15" fillId="2" borderId="16" xfId="51" applyFont="1" applyFill="1" applyBorder="1" applyAlignment="1" applyProtection="1">
      <alignment horizontal="center" vertical="center" wrapText="1"/>
      <protection locked="0"/>
    </xf>
    <xf numFmtId="0" fontId="15" fillId="2" borderId="16"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center" vertical="center" wrapText="1"/>
      <protection locked="0"/>
    </xf>
    <xf numFmtId="44" fontId="15" fillId="2" borderId="73" xfId="51" applyFont="1" applyFill="1" applyBorder="1" applyAlignment="1" applyProtection="1">
      <alignment horizontal="center" vertical="center"/>
      <protection locked="0"/>
    </xf>
    <xf numFmtId="44" fontId="15" fillId="2" borderId="73" xfId="51" applyFont="1" applyFill="1" applyBorder="1" applyAlignment="1" applyProtection="1">
      <alignment horizontal="center" vertical="center" wrapText="1"/>
      <protection locked="0"/>
    </xf>
    <xf numFmtId="49" fontId="52" fillId="2" borderId="92" xfId="0" applyNumberFormat="1" applyFont="1" applyFill="1" applyBorder="1" applyAlignment="1" applyProtection="1">
      <alignment horizontal="center" vertical="center" wrapText="1"/>
      <protection locked="0"/>
    </xf>
    <xf numFmtId="49" fontId="52" fillId="2" borderId="17" xfId="0" applyNumberFormat="1" applyFont="1" applyFill="1" applyBorder="1" applyAlignment="1" applyProtection="1">
      <alignment horizontal="center" vertical="center" wrapText="1"/>
      <protection locked="0"/>
    </xf>
    <xf numFmtId="49" fontId="52" fillId="2" borderId="41" xfId="0" applyNumberFormat="1" applyFont="1" applyFill="1" applyBorder="1" applyAlignment="1" applyProtection="1">
      <alignment horizontal="center" vertical="center" wrapText="1"/>
      <protection locked="0"/>
    </xf>
    <xf numFmtId="164" fontId="0" fillId="7" borderId="62" xfId="51" applyNumberFormat="1" applyFont="1" applyFill="1" applyBorder="1" applyAlignment="1" applyProtection="1">
      <alignment horizontal="center" vertical="center"/>
    </xf>
    <xf numFmtId="164" fontId="0" fillId="2" borderId="0" xfId="0" applyNumberFormat="1" applyFill="1" applyAlignment="1">
      <alignment vertical="center"/>
    </xf>
    <xf numFmtId="0" fontId="0" fillId="17" borderId="1" xfId="0" applyFill="1" applyBorder="1" applyAlignment="1">
      <alignment horizontal="center" vertical="center"/>
    </xf>
    <xf numFmtId="0" fontId="13" fillId="17" borderId="34" xfId="0" applyFont="1" applyFill="1" applyBorder="1" applyAlignment="1">
      <alignment horizontal="center" vertical="center" wrapText="1"/>
    </xf>
    <xf numFmtId="0" fontId="13" fillId="17" borderId="77" xfId="0" applyFont="1" applyFill="1" applyBorder="1" applyAlignment="1">
      <alignment horizontal="center" vertical="center" wrapText="1"/>
    </xf>
    <xf numFmtId="0" fontId="0" fillId="17" borderId="36" xfId="0" applyFill="1" applyBorder="1" applyAlignment="1">
      <alignment horizontal="center" vertical="center"/>
    </xf>
    <xf numFmtId="164" fontId="2" fillId="0" borderId="78" xfId="0" applyNumberFormat="1" applyFont="1" applyFill="1" applyBorder="1" applyAlignment="1">
      <alignment horizontal="center" vertical="center"/>
    </xf>
    <xf numFmtId="0" fontId="0" fillId="17" borderId="115" xfId="0" applyFill="1" applyBorder="1" applyAlignment="1">
      <alignment horizontal="center" vertical="center"/>
    </xf>
    <xf numFmtId="164" fontId="2" fillId="0" borderId="79" xfId="0" applyNumberFormat="1" applyFont="1" applyFill="1" applyBorder="1" applyAlignment="1">
      <alignment horizontal="center" vertical="center"/>
    </xf>
    <xf numFmtId="164" fontId="13" fillId="10" borderId="82" xfId="0" applyNumberFormat="1" applyFont="1" applyFill="1" applyBorder="1" applyAlignment="1">
      <alignment horizontal="center" vertical="center"/>
    </xf>
    <xf numFmtId="2" fontId="0" fillId="16" borderId="84" xfId="51" applyNumberFormat="1" applyFont="1" applyFill="1" applyBorder="1" applyAlignment="1" applyProtection="1">
      <alignment vertical="center"/>
    </xf>
    <xf numFmtId="2" fontId="0" fillId="16" borderId="99" xfId="51" applyNumberFormat="1" applyFont="1" applyFill="1" applyBorder="1" applyAlignment="1" applyProtection="1">
      <alignment vertical="center"/>
    </xf>
    <xf numFmtId="9" fontId="0" fillId="16" borderId="24" xfId="92" applyFont="1" applyFill="1" applyBorder="1" applyAlignment="1" applyProtection="1">
      <alignment vertical="center"/>
    </xf>
    <xf numFmtId="44" fontId="0" fillId="19" borderId="35" xfId="51" applyFont="1" applyFill="1" applyBorder="1" applyAlignment="1" applyProtection="1">
      <alignment vertical="center"/>
    </xf>
    <xf numFmtId="164" fontId="0" fillId="16" borderId="45" xfId="51" applyNumberFormat="1" applyFont="1" applyFill="1" applyBorder="1" applyAlignment="1" applyProtection="1">
      <alignment vertical="center"/>
    </xf>
    <xf numFmtId="164" fontId="0" fillId="16" borderId="87" xfId="51" applyNumberFormat="1" applyFont="1" applyFill="1" applyBorder="1" applyAlignment="1" applyProtection="1">
      <alignment vertical="center"/>
    </xf>
    <xf numFmtId="164" fontId="0" fillId="16" borderId="41" xfId="51" applyNumberFormat="1" applyFont="1" applyFill="1" applyBorder="1" applyAlignment="1" applyProtection="1">
      <alignment vertical="center"/>
    </xf>
    <xf numFmtId="0" fontId="0" fillId="16" borderId="45" xfId="0" applyFill="1" applyBorder="1" applyAlignment="1" applyProtection="1">
      <alignment vertical="center"/>
    </xf>
    <xf numFmtId="0" fontId="0" fillId="16" borderId="87" xfId="0" applyFill="1" applyBorder="1" applyAlignment="1" applyProtection="1">
      <alignment vertical="center"/>
    </xf>
    <xf numFmtId="0" fontId="0" fillId="16" borderId="41" xfId="0" applyFill="1" applyBorder="1" applyAlignment="1" applyProtection="1">
      <alignment vertical="center"/>
    </xf>
    <xf numFmtId="164" fontId="53" fillId="4" borderId="54" xfId="51" applyNumberFormat="1" applyFont="1" applyFill="1" applyBorder="1" applyAlignment="1" applyProtection="1">
      <alignment horizontal="center" vertical="center"/>
    </xf>
    <xf numFmtId="44" fontId="36" fillId="17" borderId="3" xfId="51" applyFont="1" applyFill="1" applyBorder="1" applyAlignment="1" applyProtection="1">
      <alignment horizontal="right"/>
    </xf>
    <xf numFmtId="164" fontId="36" fillId="17" borderId="4" xfId="51" applyNumberFormat="1" applyFont="1" applyFill="1" applyBorder="1" applyAlignment="1" applyProtection="1">
      <alignment horizontal="center"/>
    </xf>
    <xf numFmtId="164" fontId="36" fillId="17" borderId="4" xfId="51" applyNumberFormat="1" applyFont="1" applyFill="1" applyBorder="1" applyProtection="1"/>
    <xf numFmtId="44" fontId="36" fillId="17" borderId="3" xfId="51" applyFont="1" applyFill="1" applyBorder="1" applyAlignment="1" applyProtection="1">
      <alignment horizontal="center"/>
    </xf>
    <xf numFmtId="0" fontId="0" fillId="16" borderId="76" xfId="0" applyFill="1" applyBorder="1" applyAlignment="1" applyProtection="1">
      <alignment vertical="center"/>
    </xf>
    <xf numFmtId="0" fontId="27" fillId="10" borderId="35" xfId="0" applyFont="1" applyFill="1" applyBorder="1" applyAlignment="1" applyProtection="1">
      <alignment horizontal="center" vertical="center" wrapText="1"/>
    </xf>
    <xf numFmtId="0" fontId="42" fillId="10" borderId="79" xfId="0" applyFont="1" applyFill="1" applyBorder="1" applyAlignment="1" applyProtection="1">
      <alignment horizontal="center" vertical="center" wrapText="1"/>
    </xf>
    <xf numFmtId="44" fontId="36" fillId="17" borderId="3" xfId="51" applyFont="1" applyFill="1" applyBorder="1" applyAlignment="1" applyProtection="1">
      <alignment horizontal="center" vertical="center"/>
    </xf>
    <xf numFmtId="164" fontId="56" fillId="4" borderId="1" xfId="0" applyNumberFormat="1" applyFont="1" applyFill="1" applyBorder="1" applyAlignment="1" applyProtection="1">
      <alignment horizontal="center" vertical="center" wrapText="1"/>
    </xf>
    <xf numFmtId="0" fontId="53" fillId="0" borderId="111" xfId="0" applyFont="1" applyBorder="1"/>
    <xf numFmtId="0" fontId="53" fillId="0" borderId="0" xfId="0" applyFont="1"/>
    <xf numFmtId="0" fontId="67" fillId="7" borderId="100" xfId="0" applyFont="1" applyFill="1" applyBorder="1" applyAlignment="1" applyProtection="1">
      <alignment horizontal="center" vertical="center" wrapText="1"/>
    </xf>
    <xf numFmtId="44" fontId="15" fillId="0" borderId="16" xfId="51" applyFont="1" applyFill="1" applyBorder="1" applyAlignment="1" applyProtection="1">
      <alignment horizontal="center" vertical="center" wrapText="1"/>
      <protection locked="0"/>
    </xf>
    <xf numFmtId="0" fontId="0" fillId="0" borderId="0" xfId="0" applyFill="1" applyProtection="1"/>
    <xf numFmtId="0" fontId="37" fillId="15" borderId="0" xfId="52" applyFill="1" applyAlignment="1" applyProtection="1">
      <alignment vertical="center"/>
    </xf>
    <xf numFmtId="0" fontId="2" fillId="0" borderId="0" xfId="0" applyFont="1"/>
    <xf numFmtId="0" fontId="27" fillId="10" borderId="27" xfId="0" applyFont="1" applyFill="1" applyBorder="1" applyAlignment="1" applyProtection="1">
      <alignment horizontal="center" vertical="center" wrapText="1"/>
    </xf>
    <xf numFmtId="0" fontId="57" fillId="4" borderId="78" xfId="0" applyFont="1" applyFill="1" applyBorder="1" applyAlignment="1" applyProtection="1">
      <alignment horizontal="center" vertical="center" wrapText="1"/>
    </xf>
    <xf numFmtId="44" fontId="53" fillId="4" borderId="77" xfId="51" applyFont="1" applyFill="1" applyBorder="1" applyAlignment="1" applyProtection="1">
      <alignment horizontal="center" vertical="center"/>
    </xf>
    <xf numFmtId="0" fontId="13" fillId="10" borderId="79" xfId="0" applyFont="1" applyFill="1" applyBorder="1" applyAlignment="1" applyProtection="1">
      <alignment horizontal="center" vertical="center" wrapText="1"/>
    </xf>
    <xf numFmtId="0" fontId="31" fillId="10" borderId="79" xfId="0" applyFont="1" applyFill="1" applyBorder="1" applyAlignment="1" applyProtection="1">
      <alignment horizontal="center" vertical="center" wrapText="1"/>
    </xf>
    <xf numFmtId="44" fontId="53" fillId="4" borderId="117" xfId="51" applyFont="1" applyFill="1" applyBorder="1" applyAlignment="1" applyProtection="1">
      <alignment horizontal="center" vertical="center"/>
    </xf>
    <xf numFmtId="0" fontId="0" fillId="0" borderId="0" xfId="0" applyBorder="1"/>
    <xf numFmtId="0" fontId="0" fillId="0" borderId="9" xfId="0" applyBorder="1"/>
    <xf numFmtId="44" fontId="53" fillId="4" borderId="35" xfId="51" applyFont="1" applyFill="1" applyBorder="1" applyAlignment="1" applyProtection="1">
      <alignment vertical="center"/>
    </xf>
    <xf numFmtId="0" fontId="0" fillId="2" borderId="0" xfId="0" applyFill="1" applyBorder="1" applyAlignment="1">
      <alignment horizontal="center" vertical="center"/>
    </xf>
    <xf numFmtId="0" fontId="0" fillId="16" borderId="76" xfId="0" applyFill="1" applyBorder="1" applyAlignment="1" applyProtection="1">
      <alignment horizontal="center" vertical="center" wrapText="1"/>
    </xf>
    <xf numFmtId="0" fontId="0" fillId="16" borderId="17" xfId="0" applyFill="1" applyBorder="1" applyAlignment="1" applyProtection="1">
      <alignment horizontal="center" vertical="center" wrapText="1"/>
    </xf>
    <xf numFmtId="0" fontId="0" fillId="16" borderId="41" xfId="0" applyFill="1" applyBorder="1" applyAlignment="1" applyProtection="1">
      <alignment horizontal="center" vertical="center" wrapText="1"/>
    </xf>
    <xf numFmtId="0" fontId="13" fillId="10" borderId="35" xfId="0" applyFont="1" applyFill="1" applyBorder="1" applyAlignment="1" applyProtection="1">
      <alignment horizontal="center" vertical="center" wrapText="1"/>
    </xf>
    <xf numFmtId="164" fontId="0" fillId="10" borderId="87" xfId="0" applyNumberFormat="1" applyFill="1" applyBorder="1" applyAlignment="1">
      <alignment horizontal="center" vertical="center"/>
    </xf>
    <xf numFmtId="0" fontId="0" fillId="0" borderId="95" xfId="0" applyBorder="1" applyAlignment="1" applyProtection="1">
      <alignment horizontal="center" vertical="center"/>
      <protection locked="0"/>
    </xf>
    <xf numFmtId="0" fontId="0" fillId="0" borderId="97" xfId="0" applyBorder="1" applyAlignment="1" applyProtection="1">
      <alignment vertical="center"/>
      <protection locked="0"/>
    </xf>
    <xf numFmtId="10" fontId="0" fillId="0" borderId="39" xfId="0" applyNumberFormat="1" applyBorder="1" applyAlignment="1" applyProtection="1">
      <alignment horizontal="center" vertical="center"/>
      <protection locked="0"/>
    </xf>
    <xf numFmtId="164" fontId="0" fillId="0" borderId="39" xfId="0" applyNumberFormat="1" applyBorder="1" applyAlignment="1" applyProtection="1">
      <alignment vertical="center"/>
      <protection locked="0"/>
    </xf>
    <xf numFmtId="0" fontId="0" fillId="0" borderId="39" xfId="0" applyBorder="1" applyAlignment="1" applyProtection="1">
      <alignment vertical="center"/>
      <protection locked="0"/>
    </xf>
    <xf numFmtId="10" fontId="0" fillId="0" borderId="97" xfId="0" applyNumberFormat="1" applyBorder="1" applyAlignment="1" applyProtection="1">
      <alignment horizontal="center" vertical="center"/>
      <protection locked="0"/>
    </xf>
    <xf numFmtId="164" fontId="0" fillId="0" borderId="97" xfId="0" applyNumberFormat="1" applyBorder="1" applyAlignment="1" applyProtection="1">
      <alignment vertical="center"/>
      <protection locked="0"/>
    </xf>
    <xf numFmtId="0" fontId="0" fillId="0" borderId="96" xfId="0" applyBorder="1" applyAlignment="1" applyProtection="1">
      <alignment horizontal="center" vertical="center"/>
      <protection locked="0"/>
    </xf>
    <xf numFmtId="0" fontId="0" fillId="0" borderId="98" xfId="0" applyBorder="1" applyAlignment="1" applyProtection="1">
      <alignment vertical="center"/>
      <protection locked="0"/>
    </xf>
    <xf numFmtId="10" fontId="0" fillId="0" borderId="98" xfId="0" applyNumberFormat="1" applyBorder="1" applyAlignment="1" applyProtection="1">
      <alignment horizontal="center" vertical="center"/>
      <protection locked="0"/>
    </xf>
    <xf numFmtId="164" fontId="0" fillId="0" borderId="98" xfId="0" applyNumberFormat="1" applyBorder="1" applyAlignment="1" applyProtection="1">
      <alignment vertical="center"/>
      <protection locked="0"/>
    </xf>
    <xf numFmtId="0" fontId="0" fillId="0" borderId="108" xfId="0" applyBorder="1" applyAlignment="1" applyProtection="1">
      <alignment horizontal="center" vertical="center" wrapText="1"/>
      <protection locked="0"/>
    </xf>
    <xf numFmtId="0" fontId="0" fillId="0" borderId="109" xfId="0" applyBorder="1" applyAlignment="1" applyProtection="1">
      <alignment horizontal="center" vertical="center" wrapText="1"/>
      <protection locked="0"/>
    </xf>
    <xf numFmtId="0" fontId="0" fillId="0" borderId="104" xfId="0" applyBorder="1" applyAlignment="1" applyProtection="1">
      <alignment horizontal="center" vertical="center" wrapText="1"/>
      <protection locked="0"/>
    </xf>
    <xf numFmtId="0" fontId="0" fillId="23" borderId="110" xfId="0" applyFill="1" applyBorder="1" applyAlignment="1" applyProtection="1">
      <alignment vertical="center" wrapText="1"/>
      <protection locked="0"/>
    </xf>
    <xf numFmtId="164" fontId="0" fillId="2" borderId="103" xfId="51" applyNumberFormat="1" applyFont="1" applyFill="1" applyBorder="1" applyAlignment="1" applyProtection="1">
      <alignment horizontal="right" vertical="center"/>
      <protection locked="0"/>
    </xf>
    <xf numFmtId="0" fontId="32" fillId="2" borderId="16" xfId="0" applyFont="1" applyFill="1" applyBorder="1" applyAlignment="1" applyProtection="1">
      <alignment horizontal="center" vertical="center"/>
      <protection locked="0"/>
    </xf>
    <xf numFmtId="164" fontId="0" fillId="2" borderId="106" xfId="51" applyNumberFormat="1" applyFont="1" applyFill="1" applyBorder="1" applyAlignment="1" applyProtection="1">
      <alignment horizontal="right" vertical="center"/>
      <protection locked="0"/>
    </xf>
    <xf numFmtId="0" fontId="32" fillId="2" borderId="22" xfId="0" applyFont="1" applyFill="1" applyBorder="1" applyAlignment="1" applyProtection="1">
      <alignment horizontal="center" vertical="center"/>
      <protection locked="0"/>
    </xf>
    <xf numFmtId="164" fontId="0" fillId="2" borderId="16" xfId="51" applyNumberFormat="1" applyFont="1" applyFill="1" applyBorder="1" applyAlignment="1" applyProtection="1">
      <alignment vertical="center"/>
      <protection locked="0"/>
    </xf>
    <xf numFmtId="0" fontId="38" fillId="2" borderId="23" xfId="0" applyFont="1" applyFill="1" applyBorder="1" applyAlignment="1" applyProtection="1">
      <alignment horizontal="left" vertical="center" wrapText="1"/>
      <protection locked="0"/>
    </xf>
    <xf numFmtId="164" fontId="0" fillId="2" borderId="22" xfId="51" applyNumberFormat="1" applyFont="1" applyFill="1" applyBorder="1" applyAlignment="1" applyProtection="1">
      <alignment vertical="center"/>
      <protection locked="0"/>
    </xf>
    <xf numFmtId="0" fontId="38" fillId="2" borderId="22" xfId="0" applyFont="1" applyFill="1" applyBorder="1" applyAlignment="1" applyProtection="1">
      <alignment horizontal="left" vertical="center" wrapText="1"/>
      <protection locked="0"/>
    </xf>
    <xf numFmtId="0" fontId="0" fillId="0" borderId="23"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0" fontId="16" fillId="9" borderId="1" xfId="0" applyFont="1" applyFill="1" applyBorder="1" applyAlignment="1" applyProtection="1">
      <alignment horizontal="center" vertical="center" wrapText="1"/>
    </xf>
    <xf numFmtId="0" fontId="14" fillId="7" borderId="3" xfId="0" applyFont="1" applyFill="1" applyBorder="1" applyAlignment="1" applyProtection="1">
      <alignment horizontal="center" vertical="center"/>
    </xf>
    <xf numFmtId="0" fontId="14" fillId="7" borderId="5" xfId="0" applyFont="1" applyFill="1" applyBorder="1" applyAlignment="1" applyProtection="1">
      <alignment horizontal="center" vertical="center"/>
    </xf>
    <xf numFmtId="0" fontId="14" fillId="7" borderId="4" xfId="0" applyFont="1" applyFill="1" applyBorder="1" applyAlignment="1" applyProtection="1">
      <alignment horizontal="center" vertical="center"/>
    </xf>
    <xf numFmtId="0" fontId="25" fillId="7" borderId="58" xfId="0" applyFont="1" applyFill="1" applyBorder="1" applyAlignment="1" applyProtection="1">
      <alignment horizontal="center" vertical="top" wrapText="1"/>
    </xf>
    <xf numFmtId="0" fontId="25" fillId="7" borderId="59" xfId="0" applyFont="1" applyFill="1" applyBorder="1" applyAlignment="1" applyProtection="1">
      <alignment horizontal="center" vertical="top" wrapText="1"/>
    </xf>
    <xf numFmtId="0" fontId="25" fillId="7" borderId="60" xfId="0" applyFont="1" applyFill="1" applyBorder="1" applyAlignment="1" applyProtection="1">
      <alignment horizontal="center" vertical="top" wrapText="1"/>
    </xf>
    <xf numFmtId="0" fontId="15" fillId="15" borderId="44" xfId="0" applyFont="1" applyFill="1" applyBorder="1" applyAlignment="1" applyProtection="1">
      <alignment horizontal="center" vertical="center" wrapText="1"/>
    </xf>
    <xf numFmtId="0" fontId="15" fillId="15" borderId="6" xfId="0" applyFont="1" applyFill="1" applyBorder="1" applyAlignment="1" applyProtection="1">
      <alignment horizontal="center" vertical="center" wrapText="1"/>
    </xf>
    <xf numFmtId="0" fontId="15" fillId="15" borderId="46" xfId="0" applyFont="1" applyFill="1" applyBorder="1" applyAlignment="1" applyProtection="1">
      <alignment horizontal="center" vertical="center" wrapText="1"/>
    </xf>
    <xf numFmtId="0" fontId="46" fillId="2" borderId="51" xfId="0" applyFont="1" applyFill="1" applyBorder="1" applyAlignment="1" applyProtection="1">
      <alignment horizontal="left" vertical="center" wrapText="1"/>
    </xf>
    <xf numFmtId="0" fontId="46" fillId="2" borderId="6" xfId="0" applyFont="1" applyFill="1" applyBorder="1" applyAlignment="1" applyProtection="1">
      <alignment horizontal="left" vertical="center" wrapText="1"/>
    </xf>
    <xf numFmtId="0" fontId="46" fillId="2" borderId="52" xfId="0" applyFont="1" applyFill="1" applyBorder="1" applyAlignment="1" applyProtection="1">
      <alignment horizontal="left" vertical="center" wrapText="1"/>
    </xf>
    <xf numFmtId="0" fontId="29" fillId="2" borderId="51"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52" xfId="0" applyFont="1" applyFill="1" applyBorder="1" applyAlignment="1" applyProtection="1">
      <alignment horizontal="left" vertical="center" wrapText="1"/>
    </xf>
    <xf numFmtId="0" fontId="28" fillId="13" borderId="51" xfId="0" applyFont="1" applyFill="1" applyBorder="1" applyAlignment="1" applyProtection="1">
      <alignment horizontal="center" vertical="center" wrapText="1"/>
    </xf>
    <xf numFmtId="0" fontId="28" fillId="13" borderId="6" xfId="0" applyFont="1" applyFill="1" applyBorder="1" applyAlignment="1" applyProtection="1">
      <alignment horizontal="center" vertical="center" wrapText="1"/>
    </xf>
    <xf numFmtId="0" fontId="28" fillId="13" borderId="52" xfId="0" applyFont="1" applyFill="1" applyBorder="1" applyAlignment="1" applyProtection="1">
      <alignment horizontal="center" vertical="center" wrapText="1"/>
    </xf>
    <xf numFmtId="0" fontId="23" fillId="15" borderId="42" xfId="0" applyFont="1" applyFill="1" applyBorder="1" applyAlignment="1" applyProtection="1">
      <alignment horizontal="center" vertical="center" wrapText="1"/>
    </xf>
    <xf numFmtId="0" fontId="23" fillId="15" borderId="7" xfId="0" applyFont="1" applyFill="1" applyBorder="1" applyAlignment="1" applyProtection="1">
      <alignment horizontal="center" vertical="center" wrapText="1"/>
    </xf>
    <xf numFmtId="0" fontId="23" fillId="15" borderId="43" xfId="0" applyFont="1" applyFill="1" applyBorder="1" applyAlignment="1" applyProtection="1">
      <alignment horizontal="center" vertical="center" wrapText="1"/>
    </xf>
    <xf numFmtId="0" fontId="23" fillId="15" borderId="28" xfId="0" applyFont="1" applyFill="1" applyBorder="1" applyAlignment="1" applyProtection="1">
      <alignment horizontal="center" vertical="center" wrapText="1"/>
    </xf>
    <xf numFmtId="0" fontId="23" fillId="15" borderId="29" xfId="0" applyFont="1" applyFill="1" applyBorder="1" applyAlignment="1" applyProtection="1">
      <alignment horizontal="center" vertical="center" wrapText="1"/>
    </xf>
    <xf numFmtId="0" fontId="23" fillId="15" borderId="30" xfId="0" applyFont="1" applyFill="1" applyBorder="1" applyAlignment="1" applyProtection="1">
      <alignment horizontal="center" vertical="center" wrapText="1"/>
    </xf>
    <xf numFmtId="0" fontId="15" fillId="15" borderId="68" xfId="0" applyFont="1" applyFill="1" applyBorder="1" applyAlignment="1" applyProtection="1">
      <alignment horizontal="center" vertical="center" wrapText="1"/>
    </xf>
    <xf numFmtId="0" fontId="15" fillId="15" borderId="71" xfId="0" applyFont="1" applyFill="1" applyBorder="1" applyAlignment="1" applyProtection="1">
      <alignment horizontal="center" vertical="center" wrapText="1"/>
    </xf>
    <xf numFmtId="0" fontId="15" fillId="15" borderId="66" xfId="0" applyFont="1" applyFill="1" applyBorder="1" applyAlignment="1" applyProtection="1">
      <alignment horizontal="center" vertical="center" wrapText="1"/>
    </xf>
    <xf numFmtId="0" fontId="29" fillId="5" borderId="53" xfId="0" applyFont="1" applyFill="1" applyBorder="1" applyAlignment="1" applyProtection="1">
      <alignment horizontal="center" vertical="center" wrapText="1"/>
    </xf>
    <xf numFmtId="0" fontId="29" fillId="5" borderId="37" xfId="0" applyFont="1" applyFill="1" applyBorder="1" applyAlignment="1" applyProtection="1">
      <alignment horizontal="center" vertical="center" wrapText="1"/>
    </xf>
    <xf numFmtId="0" fontId="29" fillId="5" borderId="54" xfId="0" applyFont="1" applyFill="1" applyBorder="1" applyAlignment="1" applyProtection="1">
      <alignment horizontal="center" vertical="center" wrapText="1"/>
    </xf>
    <xf numFmtId="0" fontId="29" fillId="5" borderId="55" xfId="0" applyFont="1" applyFill="1" applyBorder="1" applyAlignment="1" applyProtection="1">
      <alignment horizontal="center" vertical="center" wrapText="1"/>
    </xf>
    <xf numFmtId="0" fontId="29" fillId="5" borderId="0" xfId="0" applyFont="1" applyFill="1" applyAlignment="1" applyProtection="1">
      <alignment horizontal="center" vertical="center" wrapText="1"/>
    </xf>
    <xf numFmtId="0" fontId="29" fillId="5" borderId="56" xfId="0" applyFont="1" applyFill="1" applyBorder="1" applyAlignment="1" applyProtection="1">
      <alignment horizontal="center" vertical="center" wrapText="1"/>
    </xf>
    <xf numFmtId="0" fontId="29" fillId="5" borderId="57" xfId="0" applyFont="1" applyFill="1" applyBorder="1" applyAlignment="1" applyProtection="1">
      <alignment horizontal="center" vertical="center" wrapText="1"/>
    </xf>
    <xf numFmtId="0" fontId="29" fillId="5" borderId="80" xfId="0" applyFont="1" applyFill="1" applyBorder="1" applyAlignment="1" applyProtection="1">
      <alignment horizontal="center" vertical="center" wrapText="1"/>
    </xf>
    <xf numFmtId="0" fontId="29" fillId="5" borderId="81" xfId="0" applyFont="1" applyFill="1" applyBorder="1" applyAlignment="1" applyProtection="1">
      <alignment horizontal="center" vertical="center" wrapText="1"/>
    </xf>
    <xf numFmtId="0" fontId="46" fillId="5" borderId="53" xfId="0" applyFont="1" applyFill="1" applyBorder="1" applyAlignment="1" applyProtection="1">
      <alignment horizontal="center" vertical="center" wrapText="1"/>
    </xf>
    <xf numFmtId="0" fontId="46" fillId="5" borderId="37" xfId="0" applyFont="1" applyFill="1" applyBorder="1" applyAlignment="1" applyProtection="1">
      <alignment horizontal="center" vertical="center" wrapText="1"/>
    </xf>
    <xf numFmtId="0" fontId="46" fillId="5" borderId="54" xfId="0" applyFont="1" applyFill="1" applyBorder="1" applyAlignment="1" applyProtection="1">
      <alignment horizontal="center" vertical="center" wrapText="1"/>
    </xf>
    <xf numFmtId="0" fontId="46" fillId="5" borderId="57" xfId="0" applyFont="1" applyFill="1" applyBorder="1" applyAlignment="1" applyProtection="1">
      <alignment horizontal="center" vertical="center" wrapText="1"/>
    </xf>
    <xf numFmtId="0" fontId="46" fillId="5" borderId="80" xfId="0" applyFont="1" applyFill="1" applyBorder="1" applyAlignment="1" applyProtection="1">
      <alignment horizontal="center" vertical="center" wrapText="1"/>
    </xf>
    <xf numFmtId="0" fontId="46" fillId="5" borderId="81" xfId="0" applyFont="1" applyFill="1" applyBorder="1" applyAlignment="1" applyProtection="1">
      <alignment horizontal="center" vertical="center" wrapText="1"/>
    </xf>
    <xf numFmtId="0" fontId="46" fillId="5" borderId="51" xfId="0" applyFont="1" applyFill="1" applyBorder="1" applyAlignment="1" applyProtection="1">
      <alignment horizontal="center" vertical="center" wrapText="1"/>
    </xf>
    <xf numFmtId="0" fontId="46" fillId="5" borderId="6" xfId="0" applyFont="1" applyFill="1" applyBorder="1" applyAlignment="1" applyProtection="1">
      <alignment horizontal="center" vertical="center" wrapText="1"/>
    </xf>
    <xf numFmtId="0" fontId="46" fillId="5" borderId="52" xfId="0" applyFont="1" applyFill="1" applyBorder="1" applyAlignment="1" applyProtection="1">
      <alignment horizontal="center" vertical="center" wrapText="1"/>
    </xf>
    <xf numFmtId="0" fontId="16" fillId="9" borderId="51" xfId="0" applyFont="1" applyFill="1" applyBorder="1" applyAlignment="1" applyProtection="1">
      <alignment horizontal="center" vertical="center" wrapText="1"/>
    </xf>
    <xf numFmtId="0" fontId="16" fillId="9" borderId="6" xfId="0" applyFont="1" applyFill="1" applyBorder="1" applyAlignment="1" applyProtection="1">
      <alignment horizontal="center" vertical="center" wrapText="1"/>
    </xf>
    <xf numFmtId="0" fontId="16" fillId="9" borderId="52" xfId="0" applyFont="1" applyFill="1" applyBorder="1" applyAlignment="1" applyProtection="1">
      <alignment horizontal="center" vertical="center" wrapText="1"/>
    </xf>
    <xf numFmtId="0" fontId="12" fillId="7" borderId="27" xfId="0" applyFont="1" applyFill="1" applyBorder="1" applyAlignment="1" applyProtection="1">
      <alignment horizontal="center" vertical="center"/>
    </xf>
    <xf numFmtId="0" fontId="24" fillId="5" borderId="51" xfId="0" applyFont="1" applyFill="1" applyBorder="1" applyAlignment="1" applyProtection="1">
      <alignment horizontal="center" vertical="center" wrapText="1"/>
    </xf>
    <xf numFmtId="0" fontId="24" fillId="5" borderId="6" xfId="0" applyFont="1" applyFill="1" applyBorder="1" applyAlignment="1" applyProtection="1">
      <alignment horizontal="center" vertical="center" wrapText="1"/>
    </xf>
    <xf numFmtId="0" fontId="24" fillId="5" borderId="52" xfId="0" applyFont="1" applyFill="1" applyBorder="1" applyAlignment="1" applyProtection="1">
      <alignment horizontal="center" vertical="center" wrapText="1"/>
    </xf>
    <xf numFmtId="0" fontId="12" fillId="7" borderId="26" xfId="0" applyFont="1" applyFill="1" applyBorder="1" applyAlignment="1" applyProtection="1">
      <alignment horizontal="center" vertical="center"/>
    </xf>
    <xf numFmtId="0" fontId="27" fillId="7" borderId="31" xfId="0" applyFont="1" applyFill="1" applyBorder="1" applyAlignment="1" applyProtection="1">
      <alignment horizontal="center" vertical="center" wrapText="1"/>
    </xf>
    <xf numFmtId="0" fontId="27" fillId="7" borderId="34" xfId="0" applyFont="1" applyFill="1" applyBorder="1" applyAlignment="1" applyProtection="1">
      <alignment horizontal="center" vertical="center" wrapText="1"/>
    </xf>
    <xf numFmtId="0" fontId="21" fillId="12" borderId="3" xfId="0" applyFont="1" applyFill="1" applyBorder="1" applyAlignment="1" applyProtection="1">
      <alignment horizontal="center" vertical="center"/>
    </xf>
    <xf numFmtId="0" fontId="21" fillId="12" borderId="5" xfId="0" applyFont="1" applyFill="1" applyBorder="1" applyAlignment="1" applyProtection="1">
      <alignment horizontal="center" vertical="center"/>
    </xf>
    <xf numFmtId="0" fontId="21" fillId="12" borderId="4" xfId="0" applyFont="1" applyFill="1" applyBorder="1" applyAlignment="1" applyProtection="1">
      <alignment horizontal="center" vertical="center"/>
    </xf>
    <xf numFmtId="0" fontId="14" fillId="8" borderId="42" xfId="0" applyFont="1" applyFill="1" applyBorder="1" applyAlignment="1" applyProtection="1">
      <alignment horizontal="center" vertical="center" wrapText="1"/>
    </xf>
    <xf numFmtId="0" fontId="14" fillId="8" borderId="7" xfId="0" applyFont="1" applyFill="1" applyBorder="1" applyAlignment="1" applyProtection="1">
      <alignment horizontal="center" vertical="center"/>
    </xf>
    <xf numFmtId="0" fontId="14" fillId="8" borderId="43" xfId="0" applyFont="1" applyFill="1" applyBorder="1" applyAlignment="1" applyProtection="1">
      <alignment horizontal="center" vertical="center"/>
    </xf>
    <xf numFmtId="44" fontId="34" fillId="8" borderId="20" xfId="0" applyNumberFormat="1" applyFont="1" applyFill="1" applyBorder="1" applyAlignment="1" applyProtection="1">
      <alignment horizontal="center" vertical="center"/>
    </xf>
    <xf numFmtId="44" fontId="34" fillId="8" borderId="18" xfId="0" applyNumberFormat="1" applyFont="1" applyFill="1" applyBorder="1" applyAlignment="1" applyProtection="1">
      <alignment horizontal="center" vertical="center"/>
    </xf>
    <xf numFmtId="0" fontId="54" fillId="12" borderId="51" xfId="0" applyFont="1" applyFill="1" applyBorder="1" applyAlignment="1" applyProtection="1">
      <alignment horizontal="center" vertical="center" wrapText="1"/>
    </xf>
    <xf numFmtId="0" fontId="54" fillId="12" borderId="6" xfId="0" applyFont="1" applyFill="1" applyBorder="1" applyAlignment="1" applyProtection="1">
      <alignment horizontal="center" vertical="center" wrapText="1"/>
    </xf>
    <xf numFmtId="0" fontId="54" fillId="12" borderId="101" xfId="0" applyFont="1" applyFill="1" applyBorder="1" applyAlignment="1" applyProtection="1">
      <alignment horizontal="center" vertical="center" wrapText="1"/>
    </xf>
    <xf numFmtId="0" fontId="27" fillId="8" borderId="26" xfId="0" applyFont="1" applyFill="1" applyBorder="1" applyAlignment="1" applyProtection="1">
      <alignment horizontal="center" vertical="center" wrapText="1"/>
    </xf>
    <xf numFmtId="0" fontId="27" fillId="8" borderId="27" xfId="0" applyFont="1" applyFill="1" applyBorder="1" applyAlignment="1" applyProtection="1">
      <alignment horizontal="center" vertical="center" wrapText="1"/>
    </xf>
    <xf numFmtId="0" fontId="2" fillId="23" borderId="49" xfId="0" applyFont="1" applyFill="1" applyBorder="1" applyAlignment="1" applyProtection="1">
      <alignment horizontal="right" vertical="center" wrapText="1"/>
      <protection locked="0"/>
    </xf>
    <xf numFmtId="0" fontId="2" fillId="23" borderId="5" xfId="0" applyFont="1" applyFill="1" applyBorder="1" applyAlignment="1" applyProtection="1">
      <alignment horizontal="right" vertical="center" wrapText="1"/>
      <protection locked="0"/>
    </xf>
    <xf numFmtId="0" fontId="14" fillId="8" borderId="44" xfId="0" applyFont="1" applyFill="1" applyBorder="1" applyAlignment="1" applyProtection="1">
      <alignment horizontal="center" vertical="center" wrapText="1"/>
    </xf>
    <xf numFmtId="0" fontId="14" fillId="8" borderId="6" xfId="0" applyFont="1" applyFill="1" applyBorder="1" applyAlignment="1" applyProtection="1">
      <alignment horizontal="center" vertical="center" wrapText="1"/>
    </xf>
    <xf numFmtId="0" fontId="14" fillId="8" borderId="101" xfId="0" applyFont="1" applyFill="1" applyBorder="1" applyAlignment="1" applyProtection="1">
      <alignment horizontal="center" vertical="center" wrapText="1"/>
    </xf>
    <xf numFmtId="0" fontId="54" fillId="12" borderId="57" xfId="0" applyFont="1" applyFill="1" applyBorder="1" applyAlignment="1" applyProtection="1">
      <alignment horizontal="center" vertical="center" wrapText="1"/>
    </xf>
    <xf numFmtId="0" fontId="54" fillId="12" borderId="80" xfId="0" applyFont="1" applyFill="1" applyBorder="1" applyAlignment="1" applyProtection="1">
      <alignment horizontal="center" vertical="center" wrapText="1"/>
    </xf>
    <xf numFmtId="0" fontId="54" fillId="12" borderId="107" xfId="0" applyFont="1" applyFill="1" applyBorder="1" applyAlignment="1" applyProtection="1">
      <alignment horizontal="center" vertical="center" wrapText="1"/>
    </xf>
    <xf numFmtId="0" fontId="2" fillId="23" borderId="49" xfId="0" applyFont="1" applyFill="1" applyBorder="1" applyAlignment="1" applyProtection="1">
      <alignment horizontal="center" vertical="center" wrapText="1"/>
    </xf>
    <xf numFmtId="0" fontId="2" fillId="23" borderId="5" xfId="0" applyFont="1" applyFill="1" applyBorder="1" applyAlignment="1" applyProtection="1">
      <alignment horizontal="center" vertical="center" wrapText="1"/>
    </xf>
    <xf numFmtId="0" fontId="2" fillId="23" borderId="102" xfId="0" applyFont="1" applyFill="1" applyBorder="1" applyAlignment="1" applyProtection="1">
      <alignment horizontal="center" vertical="center" wrapText="1"/>
    </xf>
    <xf numFmtId="0" fontId="17" fillId="14" borderId="63" xfId="0" applyFont="1" applyFill="1" applyBorder="1" applyAlignment="1">
      <alignment horizontal="center" vertical="center" wrapText="1"/>
    </xf>
    <xf numFmtId="0" fontId="17" fillId="14" borderId="3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2" fillId="10" borderId="1" xfId="0" applyFont="1" applyFill="1" applyBorder="1" applyAlignment="1">
      <alignment horizontal="center" vertical="center"/>
    </xf>
    <xf numFmtId="0" fontId="16" fillId="14" borderId="51" xfId="0" applyFont="1" applyFill="1" applyBorder="1" applyAlignment="1">
      <alignment horizontal="center" vertical="center" wrapText="1"/>
    </xf>
    <xf numFmtId="0" fontId="16" fillId="14" borderId="6" xfId="0" applyFont="1" applyFill="1" applyBorder="1" applyAlignment="1">
      <alignment horizontal="center" vertical="center" wrapText="1"/>
    </xf>
    <xf numFmtId="0" fontId="16" fillId="14" borderId="52" xfId="0" applyFont="1" applyFill="1" applyBorder="1" applyAlignment="1">
      <alignment horizontal="center" vertical="center" wrapText="1"/>
    </xf>
    <xf numFmtId="0" fontId="24" fillId="5" borderId="51"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0" fontId="24" fillId="5" borderId="52" xfId="0" applyFont="1" applyFill="1" applyBorder="1" applyAlignment="1" applyProtection="1">
      <alignment horizontal="center" vertical="center" wrapText="1"/>
      <protection locked="0"/>
    </xf>
    <xf numFmtId="0" fontId="17" fillId="14" borderId="3" xfId="0"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1" fillId="14" borderId="8" xfId="0" applyFont="1" applyFill="1" applyBorder="1" applyAlignment="1" applyProtection="1">
      <alignment horizontal="center" vertical="center"/>
    </xf>
    <xf numFmtId="0" fontId="21" fillId="14" borderId="0" xfId="0" applyFont="1" applyFill="1" applyBorder="1" applyAlignment="1" applyProtection="1">
      <alignment horizontal="center" vertical="center"/>
    </xf>
    <xf numFmtId="0" fontId="21" fillId="14" borderId="9" xfId="0" applyFont="1" applyFill="1" applyBorder="1" applyAlignment="1" applyProtection="1">
      <alignment horizontal="center" vertical="center"/>
    </xf>
    <xf numFmtId="0" fontId="14" fillId="17" borderId="28" xfId="0" applyFont="1" applyFill="1" applyBorder="1" applyAlignment="1" applyProtection="1">
      <alignment horizontal="center" vertical="center" wrapText="1"/>
    </xf>
    <xf numFmtId="0" fontId="14" fillId="17" borderId="29" xfId="0" applyFont="1" applyFill="1" applyBorder="1" applyAlignment="1" applyProtection="1">
      <alignment horizontal="center" vertical="center" wrapText="1"/>
    </xf>
    <xf numFmtId="0" fontId="14" fillId="17" borderId="30" xfId="0" applyFont="1" applyFill="1" applyBorder="1" applyAlignment="1" applyProtection="1">
      <alignment horizontal="center" vertical="center" wrapText="1"/>
    </xf>
    <xf numFmtId="0" fontId="27" fillId="10" borderId="31" xfId="0" applyFont="1" applyFill="1" applyBorder="1" applyAlignment="1" applyProtection="1">
      <alignment horizontal="center" vertical="center" wrapText="1"/>
    </xf>
    <xf numFmtId="0" fontId="27" fillId="10" borderId="34" xfId="0" applyFont="1" applyFill="1" applyBorder="1" applyAlignment="1" applyProtection="1">
      <alignment horizontal="center" vertical="center" wrapText="1"/>
    </xf>
    <xf numFmtId="44" fontId="34" fillId="10" borderId="70" xfId="0" applyNumberFormat="1" applyFont="1" applyFill="1" applyBorder="1" applyAlignment="1" applyProtection="1">
      <alignment horizontal="center" vertical="center"/>
    </xf>
    <xf numFmtId="44" fontId="34" fillId="10" borderId="83" xfId="0" applyNumberFormat="1" applyFont="1" applyFill="1" applyBorder="1" applyAlignment="1" applyProtection="1">
      <alignment horizontal="center" vertical="center"/>
    </xf>
    <xf numFmtId="0" fontId="2" fillId="10" borderId="75" xfId="0" applyFont="1" applyFill="1" applyBorder="1" applyAlignment="1" applyProtection="1">
      <alignment horizontal="center" vertical="center" wrapText="1"/>
    </xf>
    <xf numFmtId="0" fontId="2" fillId="10" borderId="27" xfId="0" applyFont="1" applyFill="1" applyBorder="1" applyAlignment="1" applyProtection="1">
      <alignment horizontal="center" vertical="center" wrapText="1"/>
    </xf>
    <xf numFmtId="0" fontId="2" fillId="10" borderId="76" xfId="0" applyFont="1" applyFill="1" applyBorder="1" applyAlignment="1" applyProtection="1">
      <alignment horizontal="center" vertical="center" wrapText="1"/>
    </xf>
    <xf numFmtId="0" fontId="2" fillId="10" borderId="79" xfId="0" applyFont="1" applyFill="1" applyBorder="1" applyAlignment="1" applyProtection="1">
      <alignment horizontal="center" vertical="center" wrapText="1"/>
    </xf>
    <xf numFmtId="0" fontId="2" fillId="10" borderId="31" xfId="0" applyFont="1" applyFill="1" applyBorder="1" applyAlignment="1" applyProtection="1">
      <alignment horizontal="center" vertical="center" wrapText="1"/>
    </xf>
    <xf numFmtId="0" fontId="2" fillId="10" borderId="34" xfId="0" applyFont="1" applyFill="1" applyBorder="1" applyAlignment="1" applyProtection="1">
      <alignment horizontal="center" vertical="center" wrapText="1"/>
    </xf>
    <xf numFmtId="0" fontId="27" fillId="10" borderId="26" xfId="0" applyFont="1" applyFill="1" applyBorder="1" applyAlignment="1" applyProtection="1">
      <alignment horizontal="center" vertical="center" wrapText="1"/>
    </xf>
    <xf numFmtId="0" fontId="27" fillId="10" borderId="27" xfId="0" applyFont="1" applyFill="1" applyBorder="1" applyAlignment="1" applyProtection="1">
      <alignment horizontal="center" vertical="center" wrapText="1"/>
    </xf>
    <xf numFmtId="0" fontId="2" fillId="10" borderId="115" xfId="0" applyFont="1" applyFill="1" applyBorder="1" applyAlignment="1" applyProtection="1">
      <alignment horizontal="center" vertical="center" wrapText="1"/>
    </xf>
    <xf numFmtId="0" fontId="14" fillId="17" borderId="88" xfId="0" applyFont="1" applyFill="1" applyBorder="1" applyAlignment="1" applyProtection="1">
      <alignment horizontal="center" vertical="center" wrapText="1"/>
    </xf>
    <xf numFmtId="0" fontId="14" fillId="17" borderId="80" xfId="0" applyFont="1" applyFill="1" applyBorder="1" applyAlignment="1" applyProtection="1">
      <alignment horizontal="center" vertical="center" wrapText="1"/>
    </xf>
    <xf numFmtId="0" fontId="14" fillId="17" borderId="0" xfId="0" applyFont="1" applyFill="1" applyBorder="1" applyAlignment="1" applyProtection="1">
      <alignment horizontal="center" vertical="center" wrapText="1"/>
    </xf>
    <xf numFmtId="0" fontId="14" fillId="17" borderId="116" xfId="0" applyFont="1" applyFill="1" applyBorder="1" applyAlignment="1" applyProtection="1">
      <alignment horizontal="center" vertical="center" wrapText="1"/>
    </xf>
    <xf numFmtId="0" fontId="27" fillId="10" borderId="24" xfId="0" applyFont="1" applyFill="1" applyBorder="1" applyAlignment="1" applyProtection="1">
      <alignment horizontal="center" vertical="center" wrapText="1"/>
    </xf>
    <xf numFmtId="0" fontId="2" fillId="10" borderId="56" xfId="0" applyFont="1" applyFill="1" applyBorder="1" applyAlignment="1" applyProtection="1">
      <alignment horizontal="center" vertical="center" wrapText="1"/>
    </xf>
    <xf numFmtId="0" fontId="2" fillId="10" borderId="81"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protection hidden="1"/>
    </xf>
    <xf numFmtId="0" fontId="2" fillId="8" borderId="4" xfId="0" applyFont="1" applyFill="1" applyBorder="1" applyAlignment="1" applyProtection="1">
      <alignment horizontal="center" vertical="center"/>
      <protection hidden="1"/>
    </xf>
    <xf numFmtId="0" fontId="4" fillId="8" borderId="3" xfId="0" applyFont="1" applyFill="1" applyBorder="1" applyAlignment="1" applyProtection="1">
      <alignment horizontal="center"/>
      <protection hidden="1"/>
    </xf>
    <xf numFmtId="0" fontId="4" fillId="8" borderId="5" xfId="0" applyFont="1" applyFill="1" applyBorder="1" applyAlignment="1" applyProtection="1">
      <alignment horizontal="center"/>
      <protection hidden="1"/>
    </xf>
    <xf numFmtId="0" fontId="4" fillId="8" borderId="4" xfId="0" applyFont="1" applyFill="1" applyBorder="1" applyAlignment="1" applyProtection="1">
      <alignment horizontal="center"/>
      <protection hidden="1"/>
    </xf>
    <xf numFmtId="0" fontId="4" fillId="8" borderId="63" xfId="0" applyFont="1" applyFill="1" applyBorder="1" applyAlignment="1" applyProtection="1">
      <alignment horizontal="center"/>
      <protection hidden="1"/>
    </xf>
    <xf numFmtId="0" fontId="4" fillId="8" borderId="33" xfId="0" applyFont="1" applyFill="1" applyBorder="1" applyAlignment="1" applyProtection="1">
      <alignment horizontal="center"/>
      <protection hidden="1"/>
    </xf>
  </cellXfs>
  <cellStyles count="93">
    <cellStyle name="à saisir" xfId="5"/>
    <cellStyle name="Cadre DDR" xfId="50"/>
    <cellStyle name="Cadre SI" xfId="49"/>
    <cellStyle name="Champs-saisie" xfId="14"/>
    <cellStyle name="Champs-saisie-sans_bordure" xfId="6"/>
    <cellStyle name="Lien hypertexte" xfId="52" builtinId="8"/>
    <cellStyle name="Milliers 2" xfId="7"/>
    <cellStyle name="Milliers 2 2" xfId="18"/>
    <cellStyle name="Milliers 2 2 2" xfId="31"/>
    <cellStyle name="Milliers 2 2 2 2" xfId="39"/>
    <cellStyle name="Milliers 2 2 2 2 2" xfId="81"/>
    <cellStyle name="Milliers 2 2 2 3" xfId="73"/>
    <cellStyle name="Milliers 2 2 3" xfId="41"/>
    <cellStyle name="Milliers 2 2 3 2" xfId="83"/>
    <cellStyle name="Milliers 2 2 4" xfId="45"/>
    <cellStyle name="Milliers 2 2 4 2" xfId="87"/>
    <cellStyle name="Milliers 2 2 5" xfId="35"/>
    <cellStyle name="Milliers 2 2 5 2" xfId="77"/>
    <cellStyle name="Milliers 2 2 6" xfId="61"/>
    <cellStyle name="Milliers 2 3" xfId="20"/>
    <cellStyle name="Milliers 2 3 2" xfId="33"/>
    <cellStyle name="Milliers 2 3 2 2" xfId="43"/>
    <cellStyle name="Milliers 2 3 2 2 2" xfId="85"/>
    <cellStyle name="Milliers 2 3 2 3" xfId="75"/>
    <cellStyle name="Milliers 2 3 3" xfId="47"/>
    <cellStyle name="Milliers 2 3 3 2" xfId="89"/>
    <cellStyle name="Milliers 2 3 4" xfId="37"/>
    <cellStyle name="Milliers 2 3 4 2" xfId="79"/>
    <cellStyle name="Milliers 2 3 5" xfId="63"/>
    <cellStyle name="Milliers 2 4" xfId="16"/>
    <cellStyle name="Milliers 2 4 2" xfId="59"/>
    <cellStyle name="Milliers 2 5" xfId="57"/>
    <cellStyle name="Monétaire" xfId="51" builtinId="4"/>
    <cellStyle name="Monétaire 2" xfId="2"/>
    <cellStyle name="Monétaire 2 2" xfId="19"/>
    <cellStyle name="Monétaire 2 2 2" xfId="32"/>
    <cellStyle name="Monétaire 2 2 2 2" xfId="40"/>
    <cellStyle name="Monétaire 2 2 2 2 2" xfId="82"/>
    <cellStyle name="Monétaire 2 2 2 3" xfId="74"/>
    <cellStyle name="Monétaire 2 2 3" xfId="42"/>
    <cellStyle name="Monétaire 2 2 3 2" xfId="84"/>
    <cellStyle name="Monétaire 2 2 4" xfId="46"/>
    <cellStyle name="Monétaire 2 2 4 2" xfId="88"/>
    <cellStyle name="Monétaire 2 2 5" xfId="36"/>
    <cellStyle name="Monétaire 2 2 5 2" xfId="78"/>
    <cellStyle name="Monétaire 2 2 6" xfId="62"/>
    <cellStyle name="Monétaire 2 3" xfId="21"/>
    <cellStyle name="Monétaire 2 3 2" xfId="34"/>
    <cellStyle name="Monétaire 2 3 2 2" xfId="44"/>
    <cellStyle name="Monétaire 2 3 2 2 2" xfId="86"/>
    <cellStyle name="Monétaire 2 3 2 3" xfId="76"/>
    <cellStyle name="Monétaire 2 3 3" xfId="48"/>
    <cellStyle name="Monétaire 2 3 3 2" xfId="90"/>
    <cellStyle name="Monétaire 2 3 4" xfId="38"/>
    <cellStyle name="Monétaire 2 3 4 2" xfId="80"/>
    <cellStyle name="Monétaire 2 3 5" xfId="64"/>
    <cellStyle name="Monétaire 2 4" xfId="17"/>
    <cellStyle name="Monétaire 2 4 2" xfId="60"/>
    <cellStyle name="Monétaire 2 5" xfId="23"/>
    <cellStyle name="Monétaire 2 5 2" xfId="66"/>
    <cellStyle name="Monétaire 2 6" xfId="28"/>
    <cellStyle name="Monétaire 2 6 2" xfId="70"/>
    <cellStyle name="Monétaire 2 7" xfId="8"/>
    <cellStyle name="Monétaire 2 7 2" xfId="58"/>
    <cellStyle name="Monétaire 2 8" xfId="54"/>
    <cellStyle name="Monétaire 3" xfId="1"/>
    <cellStyle name="Monétaire 3 2" xfId="27"/>
    <cellStyle name="Monétaire 3 2 2" xfId="69"/>
    <cellStyle name="Monétaire 3 3" xfId="22"/>
    <cellStyle name="Monétaire 3 3 2" xfId="65"/>
    <cellStyle name="Monétaire 3 4" xfId="53"/>
    <cellStyle name="Monétaire 4" xfId="3"/>
    <cellStyle name="Monétaire 4 2" xfId="30"/>
    <cellStyle name="Monétaire 4 2 2" xfId="72"/>
    <cellStyle name="Monétaire 4 3" xfId="25"/>
    <cellStyle name="Monétaire 4 3 2" xfId="68"/>
    <cellStyle name="Monétaire 4 4" xfId="56"/>
    <cellStyle name="Monétaire 5" xfId="24"/>
    <cellStyle name="Monétaire 5 2" xfId="67"/>
    <cellStyle name="Monétaire 6" xfId="29"/>
    <cellStyle name="Monétaire 6 2" xfId="71"/>
    <cellStyle name="Monétaire 7" xfId="55"/>
    <cellStyle name="Normal" xfId="0" builtinId="0"/>
    <cellStyle name="Normal 2" xfId="4"/>
    <cellStyle name="Normal 2 2" xfId="10"/>
    <cellStyle name="Normal 2 3" xfId="26"/>
    <cellStyle name="Normal 2 4" xfId="9"/>
    <cellStyle name="Normal 3" xfId="11"/>
    <cellStyle name="OSIRIS_LIBEL" xfId="15"/>
    <cellStyle name="Pourcentage" xfId="92" builtinId="5"/>
    <cellStyle name="protégé" xfId="12"/>
    <cellStyle name="Saisie obligatoire" xfId="13"/>
    <cellStyle name="Texte explicatif 2" xfId="91"/>
  </cellStyles>
  <dxfs count="14">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9C5700"/>
      </font>
      <fill>
        <patternFill>
          <bgColor rgb="FFFFEB9C"/>
        </patternFill>
      </fill>
      <border>
        <left style="thin">
          <color rgb="FFFF0000"/>
        </left>
        <right style="thin">
          <color rgb="FFFF0000"/>
        </right>
        <top style="thin">
          <color rgb="FFFF0000"/>
        </top>
        <bottom style="thin">
          <color rgb="FFFF0000"/>
        </bottom>
      </border>
    </dxf>
    <dxf>
      <font>
        <color rgb="FF9C0006"/>
      </font>
      <fill>
        <patternFill>
          <bgColor rgb="FFFFC7CE"/>
        </patternFill>
      </fill>
      <border>
        <left style="thin">
          <color rgb="FFC00000"/>
        </left>
        <right style="thin">
          <color rgb="FFC00000"/>
        </right>
        <top style="thin">
          <color rgb="FFC00000"/>
        </top>
        <bottom style="thin">
          <color rgb="FFC00000"/>
        </bottom>
      </border>
    </dxf>
    <dxf>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8"/>
      </font>
      <fill>
        <patternFill patternType="lightUp">
          <fgColor rgb="FF0070C0"/>
          <bgColor theme="0"/>
        </patternFill>
      </fill>
    </dxf>
  </dxfs>
  <tableStyles count="0" defaultTableStyle="TableStyleMedium2" defaultPivotStyle="PivotStyleLight16"/>
  <colors>
    <mruColors>
      <color rgb="FFFF6699"/>
      <color rgb="FF66FFFF"/>
      <color rgb="FF1FE4E9"/>
      <color rgb="FFFDE9D9"/>
      <color rgb="FFFCD5B4"/>
      <color rgb="FFFABF8F"/>
      <color rgb="FF009999"/>
      <color rgb="FF33CCCC"/>
      <color rgb="FF0066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426138</xdr:colOff>
      <xdr:row>0</xdr:row>
      <xdr:rowOff>42807</xdr:rowOff>
    </xdr:from>
    <xdr:to>
      <xdr:col>12</xdr:col>
      <xdr:colOff>531971</xdr:colOff>
      <xdr:row>6</xdr:row>
      <xdr:rowOff>170307</xdr:rowOff>
    </xdr:to>
    <xdr:pic>
      <xdr:nvPicPr>
        <xdr:cNvPr id="6" name="Imag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6138" y="42807"/>
          <a:ext cx="1629833" cy="127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619840</xdr:colOff>
      <xdr:row>0</xdr:row>
      <xdr:rowOff>95194</xdr:rowOff>
    </xdr:from>
    <xdr:to>
      <xdr:col>5</xdr:col>
      <xdr:colOff>860928</xdr:colOff>
      <xdr:row>7</xdr:row>
      <xdr:rowOff>18859</xdr:rowOff>
    </xdr:to>
    <xdr:pic>
      <xdr:nvPicPr>
        <xdr:cNvPr id="6" name="Image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4515" y="95194"/>
          <a:ext cx="1629833" cy="127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662411</xdr:colOff>
      <xdr:row>0</xdr:row>
      <xdr:rowOff>99141</xdr:rowOff>
    </xdr:from>
    <xdr:to>
      <xdr:col>4</xdr:col>
      <xdr:colOff>742022</xdr:colOff>
      <xdr:row>7</xdr:row>
      <xdr:rowOff>36141</xdr:rowOff>
    </xdr:to>
    <xdr:pic>
      <xdr:nvPicPr>
        <xdr:cNvPr id="6" name="Image 5">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91861" y="99141"/>
          <a:ext cx="1629833" cy="12705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int-barth-saint-martin.gouv.fr/Outils/Horaires-et-coordonne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pageSetUpPr fitToPage="1"/>
  </sheetPr>
  <dimension ref="A1:X39"/>
  <sheetViews>
    <sheetView tabSelected="1" zoomScaleNormal="100" workbookViewId="0">
      <selection activeCell="A9" sqref="A9:W9"/>
    </sheetView>
  </sheetViews>
  <sheetFormatPr baseColWidth="10" defaultColWidth="11.44140625" defaultRowHeight="14.4"/>
  <cols>
    <col min="1" max="22" width="11.44140625" style="132"/>
    <col min="23" max="23" width="16" style="132" customWidth="1"/>
    <col min="24" max="16384" width="11.44140625" style="132"/>
  </cols>
  <sheetData>
    <row r="1" spans="1:23" ht="15">
      <c r="A1" s="209"/>
      <c r="B1" s="209"/>
      <c r="C1" s="209"/>
      <c r="D1" s="209"/>
      <c r="E1" s="209"/>
      <c r="F1" s="210"/>
    </row>
    <row r="2" spans="1:23" ht="15">
      <c r="A2" s="209"/>
      <c r="B2" s="209"/>
      <c r="C2" s="209"/>
      <c r="D2" s="209"/>
      <c r="E2" s="209"/>
      <c r="F2" s="210"/>
    </row>
    <row r="3" spans="1:23" ht="15">
      <c r="A3" s="209"/>
      <c r="B3" s="209"/>
      <c r="C3" s="209"/>
      <c r="D3" s="209"/>
      <c r="E3" s="209"/>
      <c r="F3" s="210"/>
    </row>
    <row r="4" spans="1:23" ht="15">
      <c r="A4" s="209"/>
      <c r="B4" s="209"/>
      <c r="C4" s="209"/>
      <c r="D4" s="237"/>
      <c r="E4" s="209"/>
      <c r="F4" s="210"/>
    </row>
    <row r="5" spans="1:23" ht="15">
      <c r="A5" s="209"/>
      <c r="B5" s="209"/>
      <c r="C5" s="209"/>
      <c r="D5" s="237"/>
      <c r="E5" s="209"/>
      <c r="F5" s="210"/>
    </row>
    <row r="6" spans="1:23" ht="15">
      <c r="A6" s="209"/>
      <c r="B6" s="209"/>
      <c r="C6" s="209"/>
      <c r="D6" s="209"/>
      <c r="E6" s="209"/>
      <c r="F6" s="210"/>
    </row>
    <row r="7" spans="1:23" ht="15">
      <c r="A7" s="209"/>
      <c r="B7" s="211"/>
      <c r="C7" s="211"/>
      <c r="D7" s="209"/>
      <c r="E7" s="209"/>
      <c r="F7" s="210"/>
    </row>
    <row r="8" spans="1:23" ht="15">
      <c r="A8" s="209"/>
      <c r="B8" s="211"/>
      <c r="C8" s="211"/>
      <c r="D8" s="209"/>
      <c r="E8" s="209"/>
      <c r="F8" s="210"/>
    </row>
    <row r="9" spans="1:23" ht="63.6" customHeight="1">
      <c r="A9" s="407" t="s">
        <v>95</v>
      </c>
      <c r="B9" s="407"/>
      <c r="C9" s="407"/>
      <c r="D9" s="407"/>
      <c r="E9" s="407"/>
      <c r="F9" s="407"/>
      <c r="G9" s="407"/>
      <c r="H9" s="407"/>
      <c r="I9" s="407"/>
      <c r="J9" s="407"/>
      <c r="K9" s="407"/>
      <c r="L9" s="407"/>
      <c r="M9" s="407"/>
      <c r="N9" s="407"/>
      <c r="O9" s="407"/>
      <c r="P9" s="407"/>
      <c r="Q9" s="407"/>
      <c r="R9" s="407"/>
      <c r="S9" s="407"/>
      <c r="T9" s="407"/>
      <c r="U9" s="407"/>
      <c r="V9" s="407"/>
      <c r="W9" s="407"/>
    </row>
    <row r="10" spans="1:23" ht="15.75" thickBot="1">
      <c r="L10" s="238"/>
    </row>
    <row r="11" spans="1:23" ht="15.75" thickBot="1"/>
    <row r="12" spans="1:23" ht="24" thickBot="1">
      <c r="A12" s="408" t="s">
        <v>34</v>
      </c>
      <c r="B12" s="409"/>
      <c r="C12" s="409"/>
      <c r="D12" s="409"/>
      <c r="E12" s="409"/>
      <c r="F12" s="409"/>
      <c r="G12" s="409"/>
      <c r="H12" s="409"/>
      <c r="I12" s="409"/>
      <c r="J12" s="409"/>
      <c r="K12" s="409"/>
      <c r="L12" s="409"/>
      <c r="M12" s="409"/>
      <c r="N12" s="409"/>
      <c r="O12" s="409"/>
      <c r="P12" s="409"/>
      <c r="Q12" s="409"/>
      <c r="R12" s="409"/>
      <c r="S12" s="409"/>
      <c r="T12" s="409"/>
      <c r="U12" s="409"/>
      <c r="V12" s="409"/>
      <c r="W12" s="410"/>
    </row>
    <row r="13" spans="1:23" ht="15" customHeight="1">
      <c r="A13" s="426" t="s">
        <v>94</v>
      </c>
      <c r="B13" s="427"/>
      <c r="C13" s="427"/>
      <c r="D13" s="427"/>
      <c r="E13" s="427"/>
      <c r="F13" s="427"/>
      <c r="G13" s="427"/>
      <c r="H13" s="427"/>
      <c r="I13" s="427"/>
      <c r="J13" s="427"/>
      <c r="K13" s="427"/>
      <c r="L13" s="427"/>
      <c r="M13" s="427"/>
      <c r="N13" s="427"/>
      <c r="O13" s="427"/>
      <c r="P13" s="427"/>
      <c r="Q13" s="427"/>
      <c r="R13" s="427"/>
      <c r="S13" s="427"/>
      <c r="T13" s="427"/>
      <c r="U13" s="427"/>
      <c r="V13" s="427"/>
      <c r="W13" s="428"/>
    </row>
    <row r="14" spans="1:23" ht="15" customHeight="1">
      <c r="A14" s="239"/>
      <c r="B14" s="240"/>
      <c r="C14" s="240"/>
      <c r="D14" s="241"/>
      <c r="E14" s="242" t="s">
        <v>97</v>
      </c>
      <c r="F14" s="243"/>
      <c r="G14" s="243"/>
      <c r="H14" s="243"/>
      <c r="I14" s="243"/>
      <c r="J14" s="243"/>
      <c r="K14" s="243"/>
      <c r="L14" s="363" t="s">
        <v>96</v>
      </c>
      <c r="M14" s="244"/>
      <c r="N14" s="245"/>
      <c r="O14" s="245"/>
      <c r="P14" s="245"/>
      <c r="Q14" s="245"/>
      <c r="R14" s="245"/>
      <c r="S14" s="245"/>
      <c r="T14" s="245"/>
      <c r="U14" s="240"/>
      <c r="V14" s="240"/>
      <c r="W14" s="246"/>
    </row>
    <row r="15" spans="1:23" ht="15" customHeight="1">
      <c r="A15" s="247"/>
      <c r="B15" s="248"/>
      <c r="C15" s="248"/>
      <c r="D15" s="248"/>
      <c r="E15" s="248"/>
      <c r="F15" s="248"/>
      <c r="G15" s="248"/>
      <c r="H15" s="248"/>
      <c r="I15" s="248"/>
      <c r="J15" s="248"/>
      <c r="K15" s="248"/>
      <c r="L15" s="248"/>
      <c r="M15" s="248"/>
      <c r="N15" s="248"/>
      <c r="O15" s="248"/>
      <c r="P15" s="248"/>
      <c r="Q15" s="248"/>
      <c r="R15" s="248"/>
      <c r="S15" s="248"/>
      <c r="T15" s="248"/>
      <c r="U15" s="248"/>
      <c r="V15" s="248"/>
      <c r="W15" s="249"/>
    </row>
    <row r="16" spans="1:23" ht="45.75" customHeight="1" thickBot="1">
      <c r="A16" s="429" t="s">
        <v>59</v>
      </c>
      <c r="B16" s="430"/>
      <c r="C16" s="430"/>
      <c r="D16" s="430"/>
      <c r="E16" s="430"/>
      <c r="F16" s="430"/>
      <c r="G16" s="430"/>
      <c r="H16" s="430"/>
      <c r="I16" s="430"/>
      <c r="J16" s="430"/>
      <c r="K16" s="430"/>
      <c r="L16" s="430"/>
      <c r="M16" s="430"/>
      <c r="N16" s="430"/>
      <c r="O16" s="430"/>
      <c r="P16" s="430"/>
      <c r="Q16" s="430"/>
      <c r="R16" s="430"/>
      <c r="S16" s="430"/>
      <c r="T16" s="430"/>
      <c r="U16" s="430"/>
      <c r="V16" s="430"/>
      <c r="W16" s="431"/>
    </row>
    <row r="18" spans="1:24" ht="15.75" thickBot="1"/>
    <row r="19" spans="1:24" ht="24" thickBot="1">
      <c r="A19" s="408" t="s">
        <v>35</v>
      </c>
      <c r="B19" s="409"/>
      <c r="C19" s="409"/>
      <c r="D19" s="409"/>
      <c r="E19" s="409"/>
      <c r="F19" s="409"/>
      <c r="G19" s="409"/>
      <c r="H19" s="409"/>
      <c r="I19" s="409"/>
      <c r="J19" s="409"/>
      <c r="K19" s="409"/>
      <c r="L19" s="409"/>
      <c r="M19" s="409"/>
      <c r="N19" s="409"/>
      <c r="O19" s="409"/>
      <c r="P19" s="409"/>
      <c r="Q19" s="409"/>
      <c r="R19" s="409"/>
      <c r="S19" s="409"/>
      <c r="T19" s="409"/>
      <c r="U19" s="409"/>
      <c r="V19" s="409"/>
      <c r="W19" s="410"/>
    </row>
    <row r="20" spans="1:24" ht="18.75" customHeight="1">
      <c r="A20" s="411" t="s">
        <v>25</v>
      </c>
      <c r="B20" s="412"/>
      <c r="C20" s="412"/>
      <c r="D20" s="412"/>
      <c r="E20" s="412"/>
      <c r="F20" s="412"/>
      <c r="G20" s="412"/>
      <c r="H20" s="412"/>
      <c r="I20" s="412"/>
      <c r="J20" s="412"/>
      <c r="K20" s="412"/>
      <c r="L20" s="412"/>
      <c r="M20" s="412"/>
      <c r="N20" s="412"/>
      <c r="O20" s="412"/>
      <c r="P20" s="412"/>
      <c r="Q20" s="412"/>
      <c r="R20" s="412"/>
      <c r="S20" s="412"/>
      <c r="T20" s="412"/>
      <c r="U20" s="412"/>
      <c r="V20" s="412"/>
      <c r="W20" s="413"/>
    </row>
    <row r="21" spans="1:24" ht="107.4" customHeight="1" thickBot="1">
      <c r="A21" s="414" t="s">
        <v>235</v>
      </c>
      <c r="B21" s="415"/>
      <c r="C21" s="415"/>
      <c r="D21" s="415"/>
      <c r="E21" s="415"/>
      <c r="F21" s="415"/>
      <c r="G21" s="415"/>
      <c r="H21" s="415"/>
      <c r="I21" s="415"/>
      <c r="J21" s="415"/>
      <c r="K21" s="415"/>
      <c r="L21" s="415"/>
      <c r="M21" s="415"/>
      <c r="N21" s="415"/>
      <c r="O21" s="415"/>
      <c r="P21" s="415"/>
      <c r="Q21" s="415"/>
      <c r="R21" s="415"/>
      <c r="S21" s="415"/>
      <c r="T21" s="415"/>
      <c r="U21" s="415"/>
      <c r="V21" s="415"/>
      <c r="W21" s="416"/>
    </row>
    <row r="22" spans="1:24" ht="18.75" customHeight="1">
      <c r="A22" s="411" t="s">
        <v>82</v>
      </c>
      <c r="B22" s="412"/>
      <c r="C22" s="412"/>
      <c r="D22" s="412"/>
      <c r="E22" s="412"/>
      <c r="F22" s="412"/>
      <c r="G22" s="412"/>
      <c r="H22" s="412"/>
      <c r="I22" s="412"/>
      <c r="J22" s="412"/>
      <c r="K22" s="412"/>
      <c r="L22" s="412"/>
      <c r="M22" s="412"/>
      <c r="N22" s="412"/>
      <c r="O22" s="412"/>
      <c r="P22" s="412"/>
      <c r="Q22" s="412"/>
      <c r="R22" s="412"/>
      <c r="S22" s="412"/>
      <c r="T22" s="412"/>
      <c r="U22" s="412"/>
      <c r="V22" s="412"/>
      <c r="W22" s="413"/>
    </row>
    <row r="23" spans="1:24" ht="121.5" customHeight="1" thickBot="1">
      <c r="A23" s="414" t="s">
        <v>219</v>
      </c>
      <c r="B23" s="415"/>
      <c r="C23" s="415"/>
      <c r="D23" s="415"/>
      <c r="E23" s="415"/>
      <c r="F23" s="415"/>
      <c r="G23" s="415"/>
      <c r="H23" s="415"/>
      <c r="I23" s="415"/>
      <c r="J23" s="415"/>
      <c r="K23" s="415"/>
      <c r="L23" s="415"/>
      <c r="M23" s="415"/>
      <c r="N23" s="415"/>
      <c r="O23" s="415"/>
      <c r="P23" s="415"/>
      <c r="Q23" s="415"/>
      <c r="R23" s="415"/>
      <c r="S23" s="415"/>
      <c r="T23" s="415"/>
      <c r="U23" s="415"/>
      <c r="V23" s="415"/>
      <c r="W23" s="416"/>
      <c r="X23" s="250"/>
    </row>
    <row r="24" spans="1:24" ht="18.75" customHeight="1">
      <c r="A24" s="411" t="s">
        <v>98</v>
      </c>
      <c r="B24" s="412"/>
      <c r="C24" s="412"/>
      <c r="D24" s="412"/>
      <c r="E24" s="412"/>
      <c r="F24" s="412"/>
      <c r="G24" s="412"/>
      <c r="H24" s="412"/>
      <c r="I24" s="412"/>
      <c r="J24" s="412"/>
      <c r="K24" s="412"/>
      <c r="L24" s="412"/>
      <c r="M24" s="412"/>
      <c r="N24" s="412"/>
      <c r="O24" s="412"/>
      <c r="P24" s="412"/>
      <c r="Q24" s="412"/>
      <c r="R24" s="412"/>
      <c r="S24" s="412"/>
      <c r="T24" s="412"/>
      <c r="U24" s="412"/>
      <c r="V24" s="412"/>
      <c r="W24" s="413"/>
    </row>
    <row r="25" spans="1:24" ht="129" customHeight="1" thickBot="1">
      <c r="A25" s="432" t="s">
        <v>134</v>
      </c>
      <c r="B25" s="433"/>
      <c r="C25" s="433"/>
      <c r="D25" s="433"/>
      <c r="E25" s="433"/>
      <c r="F25" s="433"/>
      <c r="G25" s="433"/>
      <c r="H25" s="433"/>
      <c r="I25" s="433"/>
      <c r="J25" s="433"/>
      <c r="K25" s="433"/>
      <c r="L25" s="433"/>
      <c r="M25" s="433"/>
      <c r="N25" s="433"/>
      <c r="O25" s="433"/>
      <c r="P25" s="433"/>
      <c r="Q25" s="433"/>
      <c r="R25" s="433"/>
      <c r="S25" s="433"/>
      <c r="T25" s="433"/>
      <c r="U25" s="433"/>
      <c r="V25" s="433"/>
      <c r="W25" s="434"/>
    </row>
    <row r="26" spans="1:24">
      <c r="A26" s="251"/>
      <c r="B26" s="252"/>
      <c r="C26" s="252"/>
      <c r="D26" s="252"/>
      <c r="E26" s="252"/>
      <c r="F26" s="252"/>
      <c r="G26" s="252"/>
      <c r="H26" s="252"/>
      <c r="I26" s="252"/>
      <c r="J26" s="252"/>
      <c r="K26" s="252"/>
      <c r="L26" s="252"/>
      <c r="M26" s="252"/>
      <c r="N26" s="252"/>
      <c r="O26" s="252"/>
      <c r="P26" s="252"/>
      <c r="Q26" s="252"/>
      <c r="R26" s="252"/>
      <c r="S26" s="252"/>
      <c r="T26" s="252"/>
      <c r="U26" s="252"/>
      <c r="V26" s="252"/>
      <c r="W26" s="253"/>
    </row>
    <row r="27" spans="1:24" ht="15" customHeight="1">
      <c r="A27" s="250"/>
      <c r="I27" s="423" t="s">
        <v>41</v>
      </c>
      <c r="J27" s="424"/>
      <c r="K27" s="425"/>
      <c r="L27" s="423" t="s">
        <v>51</v>
      </c>
      <c r="M27" s="424"/>
      <c r="N27" s="424"/>
      <c r="O27" s="425"/>
      <c r="W27" s="254"/>
    </row>
    <row r="28" spans="1:24" ht="15" customHeight="1">
      <c r="A28" s="250"/>
      <c r="I28" s="435" t="s">
        <v>25</v>
      </c>
      <c r="J28" s="436"/>
      <c r="K28" s="437"/>
      <c r="L28" s="420" t="s">
        <v>102</v>
      </c>
      <c r="M28" s="421"/>
      <c r="N28" s="421"/>
      <c r="O28" s="422"/>
      <c r="W28" s="254"/>
    </row>
    <row r="29" spans="1:24" ht="15" customHeight="1">
      <c r="A29" s="250"/>
      <c r="I29" s="438"/>
      <c r="J29" s="439"/>
      <c r="K29" s="440"/>
      <c r="L29" s="417" t="s">
        <v>99</v>
      </c>
      <c r="M29" s="418"/>
      <c r="N29" s="418"/>
      <c r="O29" s="419"/>
      <c r="W29" s="254"/>
    </row>
    <row r="30" spans="1:24" ht="15" customHeight="1">
      <c r="A30" s="250"/>
      <c r="I30" s="438"/>
      <c r="J30" s="439"/>
      <c r="K30" s="440"/>
      <c r="L30" s="417" t="s">
        <v>106</v>
      </c>
      <c r="M30" s="418"/>
      <c r="N30" s="418"/>
      <c r="O30" s="419"/>
      <c r="W30" s="254"/>
    </row>
    <row r="31" spans="1:24" ht="15" customHeight="1">
      <c r="A31" s="250"/>
      <c r="I31" s="438"/>
      <c r="J31" s="439"/>
      <c r="K31" s="440"/>
      <c r="L31" s="420" t="s">
        <v>101</v>
      </c>
      <c r="M31" s="421"/>
      <c r="N31" s="421"/>
      <c r="O31" s="422"/>
      <c r="W31" s="254"/>
    </row>
    <row r="32" spans="1:24" ht="15" customHeight="1">
      <c r="A32" s="250"/>
      <c r="I32" s="441"/>
      <c r="J32" s="442"/>
      <c r="K32" s="443"/>
      <c r="L32" s="420" t="s">
        <v>100</v>
      </c>
      <c r="M32" s="421"/>
      <c r="N32" s="421"/>
      <c r="O32" s="422"/>
      <c r="W32" s="254"/>
    </row>
    <row r="33" spans="1:23">
      <c r="A33" s="250"/>
      <c r="I33" s="444" t="s">
        <v>136</v>
      </c>
      <c r="J33" s="445"/>
      <c r="K33" s="446"/>
      <c r="L33" s="417" t="s">
        <v>210</v>
      </c>
      <c r="M33" s="418"/>
      <c r="N33" s="418"/>
      <c r="O33" s="419"/>
      <c r="W33" s="254"/>
    </row>
    <row r="34" spans="1:23" ht="14.4" customHeight="1">
      <c r="A34" s="250"/>
      <c r="I34" s="447"/>
      <c r="J34" s="448"/>
      <c r="K34" s="449"/>
      <c r="L34" s="417" t="s">
        <v>137</v>
      </c>
      <c r="M34" s="418"/>
      <c r="N34" s="418"/>
      <c r="O34" s="419"/>
      <c r="W34" s="254"/>
    </row>
    <row r="35" spans="1:23" ht="14.4" customHeight="1">
      <c r="A35" s="250"/>
      <c r="I35" s="450" t="s">
        <v>135</v>
      </c>
      <c r="J35" s="451"/>
      <c r="K35" s="452"/>
      <c r="L35" s="417" t="s">
        <v>98</v>
      </c>
      <c r="M35" s="418"/>
      <c r="N35" s="418"/>
      <c r="O35" s="419"/>
      <c r="W35" s="254"/>
    </row>
    <row r="36" spans="1:23" ht="44.25" customHeight="1" thickBot="1">
      <c r="A36" s="250"/>
      <c r="W36" s="254"/>
    </row>
    <row r="37" spans="1:23" ht="18.75" customHeight="1">
      <c r="A37" s="411" t="s">
        <v>36</v>
      </c>
      <c r="B37" s="412"/>
      <c r="C37" s="412"/>
      <c r="D37" s="412"/>
      <c r="E37" s="412"/>
      <c r="F37" s="412"/>
      <c r="G37" s="412"/>
      <c r="H37" s="412"/>
      <c r="I37" s="412"/>
      <c r="J37" s="412"/>
      <c r="K37" s="412"/>
      <c r="L37" s="412"/>
      <c r="M37" s="412"/>
      <c r="N37" s="412"/>
      <c r="O37" s="412"/>
      <c r="P37" s="412"/>
      <c r="Q37" s="412"/>
      <c r="R37" s="412"/>
      <c r="S37" s="412"/>
      <c r="T37" s="412"/>
      <c r="U37" s="412"/>
      <c r="V37" s="412"/>
      <c r="W37" s="413"/>
    </row>
    <row r="38" spans="1:23" ht="110.4" customHeight="1" thickBot="1">
      <c r="A38" s="414" t="s">
        <v>176</v>
      </c>
      <c r="B38" s="415"/>
      <c r="C38" s="415"/>
      <c r="D38" s="415"/>
      <c r="E38" s="415"/>
      <c r="F38" s="415"/>
      <c r="G38" s="415"/>
      <c r="H38" s="415"/>
      <c r="I38" s="415"/>
      <c r="J38" s="415"/>
      <c r="K38" s="415"/>
      <c r="L38" s="415"/>
      <c r="M38" s="415"/>
      <c r="N38" s="415"/>
      <c r="O38" s="415"/>
      <c r="P38" s="415"/>
      <c r="Q38" s="415"/>
      <c r="R38" s="415"/>
      <c r="S38" s="415"/>
      <c r="T38" s="415"/>
      <c r="U38" s="415"/>
      <c r="V38" s="415"/>
      <c r="W38" s="416"/>
    </row>
    <row r="39" spans="1:23">
      <c r="A39" s="255"/>
      <c r="B39" s="255"/>
      <c r="C39" s="255"/>
      <c r="D39" s="255"/>
      <c r="E39" s="255"/>
      <c r="F39" s="255"/>
      <c r="G39" s="255"/>
      <c r="H39" s="255"/>
      <c r="I39" s="255"/>
      <c r="J39" s="255"/>
      <c r="K39" s="255"/>
      <c r="L39" s="255"/>
      <c r="M39" s="255"/>
      <c r="N39" s="255"/>
      <c r="O39" s="255"/>
      <c r="P39" s="255"/>
      <c r="Q39" s="255"/>
      <c r="R39" s="255"/>
      <c r="S39" s="255"/>
      <c r="T39" s="255"/>
      <c r="U39" s="255"/>
      <c r="V39" s="255"/>
      <c r="W39" s="255"/>
    </row>
  </sheetData>
  <sheetProtection algorithmName="SHA-512" hashValue="xHNfpCKagoNg6gfgUyd7H2AV+u2Q2luvx0fU5nmS6PJv6y/o6RsxBJ9xPisGGbqG+UL3YyUh//aVB5mJbetnXg==" saltValue="mK0rtmdLf4npQXzF+7mElA==" spinCount="100000" sheet="1" objects="1" scenarios="1"/>
  <mergeCells count="26">
    <mergeCell ref="A38:W38"/>
    <mergeCell ref="I27:K27"/>
    <mergeCell ref="L33:O33"/>
    <mergeCell ref="L28:O28"/>
    <mergeCell ref="L30:O30"/>
    <mergeCell ref="I28:K32"/>
    <mergeCell ref="I33:K34"/>
    <mergeCell ref="L34:O34"/>
    <mergeCell ref="I35:K35"/>
    <mergeCell ref="L35:O35"/>
    <mergeCell ref="A9:W9"/>
    <mergeCell ref="A12:W12"/>
    <mergeCell ref="A19:W19"/>
    <mergeCell ref="A37:W37"/>
    <mergeCell ref="A20:W20"/>
    <mergeCell ref="A21:W21"/>
    <mergeCell ref="L29:O29"/>
    <mergeCell ref="L32:O32"/>
    <mergeCell ref="L27:O27"/>
    <mergeCell ref="A13:W13"/>
    <mergeCell ref="L31:O31"/>
    <mergeCell ref="A16:W16"/>
    <mergeCell ref="A22:W22"/>
    <mergeCell ref="A23:W23"/>
    <mergeCell ref="A24:W24"/>
    <mergeCell ref="A25:W25"/>
  </mergeCells>
  <hyperlinks>
    <hyperlink ref="L14" r:id="rId1"/>
  </hyperlinks>
  <pageMargins left="0.7" right="0.7" top="0.75" bottom="0.75" header="0.3" footer="0.3"/>
  <pageSetup paperSize="9" scale="4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1"/>
  </sheetPr>
  <dimension ref="A2:A4"/>
  <sheetViews>
    <sheetView workbookViewId="0">
      <selection activeCell="C13" sqref="C13"/>
    </sheetView>
  </sheetViews>
  <sheetFormatPr baseColWidth="10" defaultRowHeight="14.4"/>
  <sheetData>
    <row r="2" spans="1:1">
      <c r="A2" s="364" t="s">
        <v>232</v>
      </c>
    </row>
    <row r="3" spans="1:1">
      <c r="A3" t="s">
        <v>233</v>
      </c>
    </row>
    <row r="4" spans="1:1">
      <c r="A4" t="s">
        <v>234</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theme="1"/>
  </sheetPr>
  <dimension ref="A1:G52"/>
  <sheetViews>
    <sheetView zoomScale="80" zoomScaleNormal="80" workbookViewId="0">
      <selection activeCell="B16" sqref="B16"/>
    </sheetView>
  </sheetViews>
  <sheetFormatPr baseColWidth="10" defaultColWidth="11.44140625" defaultRowHeight="14.4"/>
  <cols>
    <col min="1" max="1" width="70.6640625" style="3" customWidth="1"/>
    <col min="2" max="2" width="65.109375" style="3" bestFit="1" customWidth="1"/>
    <col min="3" max="3" width="52.88671875" style="3" bestFit="1" customWidth="1"/>
    <col min="4" max="4" width="45.5546875" style="3" bestFit="1" customWidth="1"/>
    <col min="5" max="5" width="49.6640625" style="3" bestFit="1" customWidth="1"/>
    <col min="6" max="6" width="20.6640625" style="3" bestFit="1" customWidth="1"/>
    <col min="7" max="7" width="18" style="3" customWidth="1"/>
    <col min="8" max="8" width="23.88671875" style="3" customWidth="1"/>
    <col min="9" max="16384" width="11.44140625" style="3"/>
  </cols>
  <sheetData>
    <row r="1" spans="1:5" s="1" customFormat="1" ht="60" customHeight="1" thickBot="1">
      <c r="A1" s="86" t="s">
        <v>1</v>
      </c>
      <c r="B1" s="87" t="s">
        <v>81</v>
      </c>
      <c r="C1" s="89"/>
      <c r="D1" s="3"/>
    </row>
    <row r="2" spans="1:5" ht="18.600000000000001" thickBot="1">
      <c r="A2" s="2" t="s">
        <v>42</v>
      </c>
      <c r="B2" s="2" t="s">
        <v>42</v>
      </c>
      <c r="C2" s="88" t="s">
        <v>118</v>
      </c>
      <c r="D2" s="88" t="s">
        <v>119</v>
      </c>
      <c r="E2" s="86" t="s">
        <v>90</v>
      </c>
    </row>
    <row r="3" spans="1:5">
      <c r="A3" s="160" t="s">
        <v>103</v>
      </c>
      <c r="B3" s="5" t="s">
        <v>112</v>
      </c>
      <c r="C3" s="80" t="s">
        <v>120</v>
      </c>
      <c r="D3" s="80" t="s">
        <v>121</v>
      </c>
      <c r="E3" s="5" t="s">
        <v>63</v>
      </c>
    </row>
    <row r="4" spans="1:5" ht="15" thickBot="1">
      <c r="A4" s="160" t="s">
        <v>99</v>
      </c>
      <c r="B4" s="5" t="s">
        <v>67</v>
      </c>
      <c r="C4" s="81" t="s">
        <v>122</v>
      </c>
      <c r="D4" s="81" t="s">
        <v>123</v>
      </c>
      <c r="E4" s="12" t="s">
        <v>89</v>
      </c>
    </row>
    <row r="5" spans="1:5" ht="15" thickBot="1">
      <c r="A5" s="160" t="s">
        <v>106</v>
      </c>
      <c r="B5" s="6" t="s">
        <v>66</v>
      </c>
      <c r="C5" s="55"/>
    </row>
    <row r="6" spans="1:5" ht="15">
      <c r="A6" s="160" t="s">
        <v>104</v>
      </c>
      <c r="B6" s="55"/>
      <c r="C6" s="55"/>
    </row>
    <row r="7" spans="1:5" ht="15" thickBot="1">
      <c r="A7" s="161" t="s">
        <v>100</v>
      </c>
      <c r="B7" s="55"/>
      <c r="C7" s="55"/>
    </row>
    <row r="8" spans="1:5" ht="15.75" thickBot="1">
      <c r="A8" s="11"/>
      <c r="C8" s="54"/>
    </row>
    <row r="9" spans="1:5" ht="15" thickBot="1">
      <c r="A9" s="79" t="s">
        <v>22</v>
      </c>
      <c r="B9" s="79" t="s">
        <v>114</v>
      </c>
      <c r="C9" s="60"/>
    </row>
    <row r="10" spans="1:5" ht="15">
      <c r="A10" s="4"/>
      <c r="B10" s="4" t="s">
        <v>115</v>
      </c>
      <c r="C10" s="55"/>
    </row>
    <row r="11" spans="1:5" ht="15.75" thickBot="1">
      <c r="A11" s="5" t="s">
        <v>88</v>
      </c>
      <c r="B11" s="6" t="s">
        <v>116</v>
      </c>
      <c r="C11" s="55"/>
    </row>
    <row r="12" spans="1:5">
      <c r="A12" s="5" t="s">
        <v>7</v>
      </c>
      <c r="B12" s="55"/>
    </row>
    <row r="13" spans="1:5" ht="15">
      <c r="A13" s="5" t="s">
        <v>6</v>
      </c>
    </row>
    <row r="14" spans="1:5">
      <c r="A14" s="5" t="s">
        <v>8</v>
      </c>
    </row>
    <row r="15" spans="1:5">
      <c r="A15" s="5" t="s">
        <v>9</v>
      </c>
    </row>
    <row r="16" spans="1:5">
      <c r="A16" s="5" t="s">
        <v>10</v>
      </c>
    </row>
    <row r="17" spans="1:7">
      <c r="A17" s="5" t="s">
        <v>11</v>
      </c>
    </row>
    <row r="18" spans="1:7">
      <c r="A18" s="5" t="s">
        <v>12</v>
      </c>
    </row>
    <row r="19" spans="1:7">
      <c r="A19" s="5" t="s">
        <v>13</v>
      </c>
    </row>
    <row r="20" spans="1:7">
      <c r="A20" s="5" t="s">
        <v>14</v>
      </c>
    </row>
    <row r="21" spans="1:7">
      <c r="A21" s="5" t="s">
        <v>15</v>
      </c>
    </row>
    <row r="22" spans="1:7">
      <c r="A22" s="5" t="s">
        <v>16</v>
      </c>
    </row>
    <row r="23" spans="1:7">
      <c r="A23" s="5" t="s">
        <v>17</v>
      </c>
    </row>
    <row r="24" spans="1:7">
      <c r="A24" s="5" t="s">
        <v>18</v>
      </c>
    </row>
    <row r="25" spans="1:7" ht="15">
      <c r="A25" s="5" t="s">
        <v>19</v>
      </c>
    </row>
    <row r="26" spans="1:7">
      <c r="A26" s="5" t="s">
        <v>20</v>
      </c>
    </row>
    <row r="27" spans="1:7" ht="15" thickBot="1">
      <c r="A27" s="6" t="s">
        <v>21</v>
      </c>
    </row>
    <row r="28" spans="1:7" ht="15.75" thickBot="1"/>
    <row r="29" spans="1:7" ht="29.4" thickBot="1">
      <c r="A29" s="72" t="s">
        <v>70</v>
      </c>
      <c r="B29" s="71" t="s">
        <v>71</v>
      </c>
      <c r="C29" s="76" t="s">
        <v>86</v>
      </c>
      <c r="D29" s="77" t="s">
        <v>64</v>
      </c>
      <c r="E29" s="525" t="s">
        <v>66</v>
      </c>
      <c r="F29" s="526"/>
      <c r="G29" s="79" t="s">
        <v>67</v>
      </c>
    </row>
    <row r="30" spans="1:7" ht="15" thickBot="1">
      <c r="A30" s="73" t="s">
        <v>124</v>
      </c>
      <c r="B30" s="14" t="s">
        <v>72</v>
      </c>
      <c r="C30" s="13" t="s">
        <v>65</v>
      </c>
      <c r="D30" s="13" t="s">
        <v>83</v>
      </c>
      <c r="E30" s="73" t="s">
        <v>74</v>
      </c>
      <c r="F30" s="16">
        <v>140</v>
      </c>
      <c r="G30" s="19">
        <v>20</v>
      </c>
    </row>
    <row r="31" spans="1:7">
      <c r="A31" s="74" t="s">
        <v>125</v>
      </c>
      <c r="B31" s="13" t="s">
        <v>73</v>
      </c>
      <c r="C31" s="13" t="s">
        <v>65</v>
      </c>
      <c r="D31" s="13" t="s">
        <v>83</v>
      </c>
      <c r="E31" s="78" t="s">
        <v>75</v>
      </c>
      <c r="F31" s="17">
        <v>120</v>
      </c>
    </row>
    <row r="32" spans="1:7" ht="15" thickBot="1">
      <c r="A32" s="75" t="s">
        <v>126</v>
      </c>
      <c r="B32" s="280" t="s">
        <v>127</v>
      </c>
      <c r="C32" s="13" t="s">
        <v>65</v>
      </c>
      <c r="D32" s="13" t="s">
        <v>83</v>
      </c>
      <c r="E32" s="78" t="s">
        <v>76</v>
      </c>
      <c r="F32" s="17">
        <v>120</v>
      </c>
    </row>
    <row r="33" spans="1:6">
      <c r="B33" s="15" t="s">
        <v>67</v>
      </c>
      <c r="C33" s="13" t="s">
        <v>67</v>
      </c>
      <c r="D33" s="13" t="s">
        <v>84</v>
      </c>
      <c r="E33" s="78" t="s">
        <v>105</v>
      </c>
      <c r="F33" s="17">
        <v>120</v>
      </c>
    </row>
    <row r="34" spans="1:6" ht="15" thickBot="1">
      <c r="B34" s="70" t="s">
        <v>66</v>
      </c>
      <c r="C34" s="12" t="s">
        <v>66</v>
      </c>
      <c r="D34" s="12" t="s">
        <v>85</v>
      </c>
      <c r="E34" s="78" t="s">
        <v>77</v>
      </c>
      <c r="F34" s="17">
        <v>90</v>
      </c>
    </row>
    <row r="35" spans="1:6" ht="15" thickBot="1">
      <c r="B35" s="70" t="s">
        <v>128</v>
      </c>
      <c r="E35" s="281" t="s">
        <v>78</v>
      </c>
      <c r="F35" s="18">
        <v>150</v>
      </c>
    </row>
    <row r="36" spans="1:6" ht="15" thickBot="1">
      <c r="B36" s="12" t="s">
        <v>129</v>
      </c>
    </row>
    <row r="39" spans="1:6" ht="15" thickBot="1"/>
    <row r="40" spans="1:6" ht="16.2" thickBot="1">
      <c r="A40" s="527" t="s">
        <v>79</v>
      </c>
      <c r="B40" s="528"/>
      <c r="C40" s="528"/>
      <c r="D40" s="529"/>
      <c r="E40" s="61"/>
    </row>
    <row r="41" spans="1:6" ht="15.6">
      <c r="A41" s="282" t="s">
        <v>80</v>
      </c>
      <c r="B41" s="283" t="s">
        <v>130</v>
      </c>
      <c r="C41" s="283" t="s">
        <v>131</v>
      </c>
      <c r="D41" s="284" t="s">
        <v>132</v>
      </c>
      <c r="E41" s="63"/>
    </row>
    <row r="42" spans="1:6" ht="15.6">
      <c r="A42" s="65" t="s">
        <v>124</v>
      </c>
      <c r="B42" s="64">
        <v>0.32</v>
      </c>
      <c r="C42" s="64">
        <v>0.4</v>
      </c>
      <c r="D42" s="66">
        <v>0.23</v>
      </c>
      <c r="E42" s="62"/>
    </row>
    <row r="43" spans="1:6" ht="15.6">
      <c r="A43" s="65" t="s">
        <v>125</v>
      </c>
      <c r="B43" s="64">
        <v>0.41</v>
      </c>
      <c r="C43" s="64">
        <v>0.51</v>
      </c>
      <c r="D43" s="66">
        <v>0.3</v>
      </c>
      <c r="E43" s="62"/>
    </row>
    <row r="44" spans="1:6" ht="16.2" thickBot="1">
      <c r="A44" s="67" t="s">
        <v>126</v>
      </c>
      <c r="B44" s="68">
        <v>0.45</v>
      </c>
      <c r="C44" s="68">
        <v>0.55000000000000004</v>
      </c>
      <c r="D44" s="69">
        <v>0.32</v>
      </c>
      <c r="E44" s="62"/>
    </row>
    <row r="46" spans="1:6" ht="15" thickBot="1"/>
    <row r="47" spans="1:6" ht="15.6">
      <c r="A47" s="530" t="s">
        <v>208</v>
      </c>
      <c r="B47" s="531"/>
      <c r="C47" s="61"/>
      <c r="D47" s="61"/>
      <c r="E47" s="61"/>
    </row>
    <row r="48" spans="1:6" ht="15.6">
      <c r="A48" s="65" t="s">
        <v>73</v>
      </c>
      <c r="B48" s="66">
        <v>0.15</v>
      </c>
      <c r="C48" s="62"/>
      <c r="D48" s="62"/>
      <c r="E48" s="62"/>
    </row>
    <row r="49" spans="1:4" ht="16.2" thickBot="1">
      <c r="A49" s="67" t="s">
        <v>127</v>
      </c>
      <c r="B49" s="69">
        <v>0.12</v>
      </c>
    </row>
    <row r="51" spans="1:4" ht="15.6">
      <c r="B51" s="61"/>
      <c r="C51" s="61"/>
      <c r="D51" s="61"/>
    </row>
    <row r="52" spans="1:4" ht="15.6">
      <c r="B52" s="62"/>
      <c r="C52" s="62"/>
      <c r="D52" s="62"/>
    </row>
  </sheetData>
  <sortState ref="A28:A34">
    <sortCondition ref="A28:A34"/>
  </sortState>
  <mergeCells count="3">
    <mergeCell ref="E29:F29"/>
    <mergeCell ref="A40:D40"/>
    <mergeCell ref="A47:B47"/>
  </mergeCells>
  <conditionalFormatting sqref="A8">
    <cfRule type="duplicateValues" dxfId="0" priority="10"/>
  </conditionalFormatting>
  <pageMargins left="0.7" right="0.7" top="0.75" bottom="0.75" header="0.3" footer="0.3"/>
  <pageSetup paperSize="9" scale="2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39997558519241921"/>
    <pageSetUpPr fitToPage="1"/>
  </sheetPr>
  <dimension ref="A1:J85"/>
  <sheetViews>
    <sheetView topLeftCell="A3" zoomScaleNormal="100" workbookViewId="0">
      <selection activeCell="G19" sqref="G19"/>
    </sheetView>
  </sheetViews>
  <sheetFormatPr baseColWidth="10" defaultColWidth="11.44140625" defaultRowHeight="14.4"/>
  <cols>
    <col min="1" max="1" width="22.33203125" style="209" customWidth="1"/>
    <col min="2" max="2" width="24.5546875" style="209" customWidth="1"/>
    <col min="3" max="3" width="45.6640625" style="209" customWidth="1"/>
    <col min="4" max="5" width="20.6640625" style="209" customWidth="1"/>
    <col min="6" max="6" width="77.33203125" style="210" bestFit="1" customWidth="1"/>
    <col min="7" max="7" width="20.6640625" style="209" customWidth="1"/>
    <col min="8" max="9" width="11.44140625" style="209"/>
    <col min="10" max="10" width="12.5546875" style="209" customWidth="1"/>
    <col min="11" max="16384" width="11.44140625" style="209"/>
  </cols>
  <sheetData>
    <row r="1" spans="1:10" ht="15" customHeight="1"/>
    <row r="2" spans="1:10" ht="15" customHeight="1"/>
    <row r="3" spans="1:10" ht="15" customHeight="1"/>
    <row r="4" spans="1:10" ht="15" customHeight="1"/>
    <row r="5" spans="1:10" ht="15" customHeight="1"/>
    <row r="6" spans="1:10" ht="15" customHeight="1"/>
    <row r="7" spans="1:10" ht="15" customHeight="1">
      <c r="B7" s="211"/>
      <c r="C7" s="211"/>
    </row>
    <row r="8" spans="1:10" ht="15" customHeight="1">
      <c r="B8" s="211"/>
      <c r="C8" s="211"/>
    </row>
    <row r="9" spans="1:10" ht="66" customHeight="1">
      <c r="A9" s="453" t="s">
        <v>95</v>
      </c>
      <c r="B9" s="454"/>
      <c r="C9" s="454"/>
      <c r="D9" s="454"/>
      <c r="E9" s="454"/>
      <c r="F9" s="454"/>
      <c r="G9" s="454"/>
      <c r="H9" s="454"/>
      <c r="I9" s="454"/>
      <c r="J9" s="455"/>
    </row>
    <row r="10" spans="1:10" ht="20.100000000000001" customHeight="1">
      <c r="A10" s="456" t="s">
        <v>57</v>
      </c>
      <c r="B10" s="456"/>
      <c r="C10" s="456"/>
      <c r="D10" s="456"/>
      <c r="E10" s="457"/>
      <c r="F10" s="458"/>
      <c r="G10" s="458"/>
      <c r="H10" s="458"/>
      <c r="I10" s="458"/>
      <c r="J10" s="459"/>
    </row>
    <row r="11" spans="1:10" ht="20.100000000000001" customHeight="1">
      <c r="A11" s="460" t="s">
        <v>56</v>
      </c>
      <c r="B11" s="460"/>
      <c r="C11" s="460"/>
      <c r="D11" s="460"/>
      <c r="E11" s="457"/>
      <c r="F11" s="458"/>
      <c r="G11" s="458"/>
      <c r="H11" s="458"/>
      <c r="I11" s="458"/>
      <c r="J11" s="459"/>
    </row>
    <row r="12" spans="1:10" ht="24.9" customHeight="1">
      <c r="A12" s="407" t="s">
        <v>31</v>
      </c>
      <c r="B12" s="407"/>
      <c r="C12" s="407"/>
      <c r="D12" s="407"/>
      <c r="E12" s="407"/>
      <c r="F12" s="407"/>
      <c r="G12" s="407"/>
      <c r="H12" s="407"/>
      <c r="I12" s="407"/>
      <c r="J12" s="407"/>
    </row>
    <row r="13" spans="1:10" ht="24.9" customHeight="1" thickBot="1">
      <c r="B13" s="212"/>
      <c r="C13" s="212"/>
      <c r="D13" s="212"/>
      <c r="E13" s="212"/>
      <c r="F13" s="212"/>
    </row>
    <row r="14" spans="1:10" ht="20.100000000000001" customHeight="1" thickBot="1">
      <c r="C14" s="213" t="s">
        <v>26</v>
      </c>
      <c r="D14" s="214" t="s">
        <v>27</v>
      </c>
      <c r="F14" s="215" t="s">
        <v>60</v>
      </c>
      <c r="G14" s="214" t="s">
        <v>27</v>
      </c>
    </row>
    <row r="15" spans="1:10" ht="20.100000000000001" customHeight="1">
      <c r="C15" s="216" t="s">
        <v>25</v>
      </c>
      <c r="D15" s="328">
        <f>G15</f>
        <v>0</v>
      </c>
      <c r="E15" s="217"/>
      <c r="F15" s="218" t="s">
        <v>25</v>
      </c>
      <c r="G15" s="219">
        <f>SUM(G16:G20)</f>
        <v>0</v>
      </c>
      <c r="H15" s="220"/>
    </row>
    <row r="16" spans="1:10" ht="20.100000000000001" customHeight="1">
      <c r="B16" s="221"/>
      <c r="C16" s="222" t="s">
        <v>136</v>
      </c>
      <c r="D16" s="328">
        <f>G21</f>
        <v>0</v>
      </c>
      <c r="F16" s="223" t="s">
        <v>103</v>
      </c>
      <c r="G16" s="224">
        <f>SUMIF('1-Devis'!$C$6:$C$505,F16,'1-Devis'!$J$6:$J$505)</f>
        <v>0</v>
      </c>
    </row>
    <row r="17" spans="2:8" ht="20.100000000000001" customHeight="1" thickBot="1">
      <c r="B17" s="225"/>
      <c r="C17" s="222" t="s">
        <v>135</v>
      </c>
      <c r="D17" s="328">
        <f>G24</f>
        <v>0</v>
      </c>
      <c r="F17" s="223" t="s">
        <v>99</v>
      </c>
      <c r="G17" s="224">
        <f>SUMIF('1-Devis'!$C$6:$C$505,F17,'1-Devis'!$J$6:$J$505)</f>
        <v>0</v>
      </c>
    </row>
    <row r="18" spans="2:8" ht="20.100000000000001" customHeight="1" thickBot="1">
      <c r="B18" s="225"/>
      <c r="C18" s="213" t="s">
        <v>2</v>
      </c>
      <c r="D18" s="228">
        <f>SUM(D15:D17)</f>
        <v>0</v>
      </c>
      <c r="F18" s="223" t="s">
        <v>106</v>
      </c>
      <c r="G18" s="224">
        <f>SUMIF('1-Devis'!$C$6:$C$505,F18,'1-Devis'!$J$6:$J$505)</f>
        <v>0</v>
      </c>
    </row>
    <row r="19" spans="2:8" ht="20.100000000000001" customHeight="1">
      <c r="B19" s="225"/>
      <c r="F19" s="226" t="s">
        <v>104</v>
      </c>
      <c r="G19" s="224">
        <f>SUMIF('1-Devis'!$C$6:$C$505,F19,'1-Devis'!$J$6:$J$505)</f>
        <v>0</v>
      </c>
    </row>
    <row r="20" spans="2:8" ht="20.100000000000001" customHeight="1">
      <c r="B20" s="227"/>
      <c r="C20" s="229"/>
      <c r="D20" s="225"/>
      <c r="F20" s="223" t="s">
        <v>100</v>
      </c>
      <c r="G20" s="224">
        <f>SUMIF('1-Devis'!$C$6:$C$505,F20,'1-Devis'!$J$6:$J$505)</f>
        <v>0</v>
      </c>
    </row>
    <row r="21" spans="2:8" ht="20.100000000000001" customHeight="1">
      <c r="B21" s="227"/>
      <c r="C21" s="225"/>
      <c r="D21" s="225"/>
      <c r="F21" s="218" t="s">
        <v>209</v>
      </c>
      <c r="G21" s="219">
        <f>G22+G23</f>
        <v>0</v>
      </c>
    </row>
    <row r="22" spans="2:8" ht="20.100000000000001" customHeight="1">
      <c r="B22" s="225"/>
      <c r="C22" s="225"/>
      <c r="D22" s="225"/>
      <c r="F22" s="222" t="s">
        <v>210</v>
      </c>
      <c r="G22" s="224">
        <f>SUMPRODUCT(--('1-Devis'!$C$6:$C$505=F16),'1-Devis'!$J$6:$J$505,--('1-Devis'!$D$6:$D$505="Oui")*0.2)</f>
        <v>0</v>
      </c>
    </row>
    <row r="23" spans="2:8" ht="20.100000000000001" customHeight="1">
      <c r="B23" s="225"/>
      <c r="C23" s="225"/>
      <c r="D23" s="225"/>
      <c r="E23" s="225"/>
      <c r="F23" s="231" t="s">
        <v>137</v>
      </c>
      <c r="G23" s="232">
        <f>SUM('2-Contributions en nature B&amp;S'!$F$6:$F$105)</f>
        <v>0</v>
      </c>
    </row>
    <row r="24" spans="2:8" ht="20.100000000000001" customHeight="1">
      <c r="B24" s="225"/>
      <c r="E24" s="225"/>
      <c r="F24" s="218" t="s">
        <v>135</v>
      </c>
      <c r="G24" s="219">
        <f>SUM(G25)</f>
        <v>0</v>
      </c>
    </row>
    <row r="25" spans="2:8" ht="20.100000000000001" customHeight="1" thickBot="1">
      <c r="B25" s="225"/>
      <c r="C25" s="225"/>
      <c r="D25" s="225"/>
      <c r="E25" s="230"/>
      <c r="F25" s="233" t="s">
        <v>98</v>
      </c>
      <c r="G25" s="234">
        <f>SUM('3-Amortissement'!$J$6:$J$105)</f>
        <v>0</v>
      </c>
    </row>
    <row r="26" spans="2:8" ht="20.100000000000001" customHeight="1" thickBot="1">
      <c r="B26" s="225"/>
      <c r="C26" s="225"/>
      <c r="D26" s="225"/>
      <c r="E26" s="225"/>
      <c r="F26" s="213" t="s">
        <v>2</v>
      </c>
      <c r="G26" s="235">
        <f>G15+G21+G24</f>
        <v>0</v>
      </c>
    </row>
    <row r="27" spans="2:8" ht="20.100000000000001" customHeight="1">
      <c r="C27" s="225"/>
      <c r="D27" s="225"/>
      <c r="E27" s="225"/>
      <c r="F27" s="225"/>
    </row>
    <row r="28" spans="2:8" ht="20.100000000000001" customHeight="1">
      <c r="C28" s="225"/>
      <c r="D28" s="225"/>
      <c r="E28" s="230"/>
      <c r="F28" s="225"/>
      <c r="H28" s="220"/>
    </row>
    <row r="29" spans="2:8" ht="20.100000000000001" customHeight="1">
      <c r="B29" s="225"/>
      <c r="C29" s="225"/>
      <c r="D29" s="225"/>
      <c r="E29" s="225"/>
      <c r="F29" s="225"/>
      <c r="G29" s="210"/>
      <c r="H29" s="220"/>
    </row>
    <row r="30" spans="2:8" ht="18.75" customHeight="1">
      <c r="B30" s="225"/>
      <c r="D30" s="225"/>
      <c r="E30" s="225"/>
      <c r="F30" s="225"/>
      <c r="G30" s="210"/>
      <c r="H30" s="220"/>
    </row>
    <row r="31" spans="2:8" ht="20.100000000000001" customHeight="1">
      <c r="B31" s="225"/>
      <c r="E31" s="225"/>
      <c r="F31" s="225"/>
      <c r="G31" s="210"/>
      <c r="H31" s="220"/>
    </row>
    <row r="32" spans="2:8" ht="20.100000000000001" customHeight="1">
      <c r="E32" s="225"/>
      <c r="F32" s="225"/>
      <c r="G32" s="210"/>
      <c r="H32" s="220"/>
    </row>
    <row r="33" spans="5:7" ht="20.100000000000001" customHeight="1">
      <c r="E33" s="225"/>
      <c r="F33" s="225"/>
      <c r="G33" s="210"/>
    </row>
    <row r="34" spans="5:7" ht="20.100000000000001" customHeight="1">
      <c r="E34" s="225"/>
      <c r="F34" s="225"/>
      <c r="G34" s="210"/>
    </row>
    <row r="35" spans="5:7" ht="20.100000000000001" customHeight="1">
      <c r="E35" s="225"/>
      <c r="F35" s="225"/>
    </row>
    <row r="36" spans="5:7" ht="15.75" customHeight="1">
      <c r="E36" s="225"/>
      <c r="F36" s="225"/>
    </row>
    <row r="37" spans="5:7" ht="15.75" customHeight="1">
      <c r="E37" s="225"/>
      <c r="F37" s="225"/>
    </row>
    <row r="38" spans="5:7" ht="15.6">
      <c r="E38" s="225"/>
      <c r="F38" s="225"/>
    </row>
    <row r="39" spans="5:7" ht="15.6">
      <c r="E39" s="225"/>
      <c r="F39" s="225"/>
    </row>
    <row r="40" spans="5:7" ht="15.6">
      <c r="E40" s="225"/>
      <c r="F40" s="225"/>
    </row>
    <row r="41" spans="5:7" ht="15.6">
      <c r="E41" s="225"/>
      <c r="F41" s="225"/>
    </row>
    <row r="42" spans="5:7" ht="15.6">
      <c r="E42" s="225"/>
      <c r="F42" s="225"/>
    </row>
    <row r="43" spans="5:7" ht="15.6">
      <c r="E43" s="225"/>
      <c r="F43" s="225"/>
    </row>
    <row r="44" spans="5:7" ht="15.6">
      <c r="E44" s="225"/>
      <c r="F44" s="225"/>
    </row>
    <row r="45" spans="5:7" ht="15.6">
      <c r="F45" s="225"/>
    </row>
    <row r="46" spans="5:7" ht="15.6">
      <c r="F46" s="225"/>
    </row>
    <row r="47" spans="5:7" ht="15.6">
      <c r="F47" s="225"/>
    </row>
    <row r="67" spans="5:5" ht="16.5" customHeight="1"/>
    <row r="68" spans="5:5" ht="16.5" customHeight="1"/>
    <row r="69" spans="5:5" ht="16.5" customHeight="1"/>
    <row r="70" spans="5:5" ht="16.5" customHeight="1"/>
    <row r="71" spans="5:5" ht="16.5" customHeight="1">
      <c r="E71" s="236"/>
    </row>
    <row r="72" spans="5:5" ht="16.5" customHeight="1"/>
    <row r="73" spans="5:5" ht="16.5" customHeight="1"/>
    <row r="74" spans="5:5" ht="16.5" customHeight="1"/>
    <row r="75" spans="5:5" ht="16.5" customHeight="1"/>
    <row r="76" spans="5:5" ht="16.5" customHeight="1"/>
    <row r="77" spans="5:5" ht="16.5" customHeight="1"/>
    <row r="78" spans="5:5" ht="16.5" customHeight="1"/>
    <row r="79" spans="5:5" ht="16.5" customHeight="1"/>
    <row r="80" spans="5:5" ht="16.5" customHeight="1"/>
    <row r="81" ht="16.5" customHeight="1"/>
    <row r="82" ht="16.5" customHeight="1"/>
    <row r="83" ht="16.5" customHeight="1"/>
    <row r="84" ht="16.5" customHeight="1"/>
    <row r="85" ht="16.5" customHeight="1"/>
  </sheetData>
  <sheetProtection algorithmName="SHA-512" hashValue="61tHnAE3Z0/Jsl6DnjGoeayyPrFOC12wlVWxfVQdxUM1HOTLsalgVeXP0UrScD9LDed8xzm5WmnOZo1Dz+dAXw==" saltValue="Ob+njvMJ0AP+zOBr9TiSMA==" spinCount="100000" sheet="1" objects="1" scenarios="1"/>
  <mergeCells count="6">
    <mergeCell ref="A12:J12"/>
    <mergeCell ref="A9:J9"/>
    <mergeCell ref="A10:D10"/>
    <mergeCell ref="E10:J10"/>
    <mergeCell ref="A11:D11"/>
    <mergeCell ref="E11:J11"/>
  </mergeCells>
  <pageMargins left="0.25" right="0.25" top="0.75" bottom="0.75" header="0.3" footer="0.3"/>
  <pageSetup paperSize="9" scale="33" orientation="landscape" r:id="rId1"/>
  <rowBreaks count="1" manualBreakCount="1">
    <brk id="37"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4" tint="0.39997558519241921"/>
    <pageSetUpPr fitToPage="1"/>
  </sheetPr>
  <dimension ref="A1:K506"/>
  <sheetViews>
    <sheetView zoomScale="90" zoomScaleNormal="90" workbookViewId="0">
      <pane ySplit="4" topLeftCell="A5" activePane="bottomLeft" state="frozen"/>
      <selection activeCell="G11" sqref="G11"/>
      <selection pane="bottomLeft" activeCell="A3" sqref="A3:A4"/>
    </sheetView>
  </sheetViews>
  <sheetFormatPr baseColWidth="10" defaultColWidth="11.44140625" defaultRowHeight="14.4"/>
  <cols>
    <col min="1" max="1" width="10.6640625" style="9" customWidth="1"/>
    <col min="2" max="2" width="38.33203125" style="9" customWidth="1"/>
    <col min="3" max="3" width="27.44140625" style="9" customWidth="1"/>
    <col min="4" max="4" width="19.33203125" style="9" customWidth="1"/>
    <col min="5" max="5" width="29.5546875" style="9" customWidth="1"/>
    <col min="6" max="6" width="20.88671875" style="9" customWidth="1"/>
    <col min="7" max="7" width="21.33203125" style="9" customWidth="1"/>
    <col min="8" max="9" width="17.6640625" style="9" customWidth="1"/>
    <col min="10" max="10" width="38.5546875" style="9" customWidth="1"/>
    <col min="11" max="11" width="45.5546875" style="9" customWidth="1"/>
    <col min="12" max="16384" width="11.44140625" style="9"/>
  </cols>
  <sheetData>
    <row r="1" spans="1:11" ht="30" customHeight="1" thickBot="1">
      <c r="A1" s="463" t="s">
        <v>4</v>
      </c>
      <c r="B1" s="464"/>
      <c r="C1" s="464"/>
      <c r="D1" s="464"/>
      <c r="E1" s="464"/>
      <c r="F1" s="464"/>
      <c r="G1" s="464"/>
      <c r="H1" s="464"/>
      <c r="I1" s="464"/>
      <c r="J1" s="464"/>
      <c r="K1" s="465"/>
    </row>
    <row r="2" spans="1:11" ht="45" customHeight="1" thickBot="1">
      <c r="A2" s="466" t="s">
        <v>55</v>
      </c>
      <c r="B2" s="467"/>
      <c r="C2" s="467"/>
      <c r="D2" s="467"/>
      <c r="E2" s="467"/>
      <c r="F2" s="467"/>
      <c r="G2" s="467"/>
      <c r="H2" s="467"/>
      <c r="I2" s="467"/>
      <c r="J2" s="467"/>
      <c r="K2" s="468"/>
    </row>
    <row r="3" spans="1:11" ht="28.8">
      <c r="A3" s="461" t="s">
        <v>0</v>
      </c>
      <c r="B3" s="197" t="s">
        <v>3</v>
      </c>
      <c r="C3" s="197" t="s">
        <v>44</v>
      </c>
      <c r="D3" s="269" t="s">
        <v>178</v>
      </c>
      <c r="E3" s="197" t="s">
        <v>43</v>
      </c>
      <c r="F3" s="197" t="s">
        <v>54</v>
      </c>
      <c r="G3" s="197" t="s">
        <v>117</v>
      </c>
      <c r="H3" s="197" t="s">
        <v>45</v>
      </c>
      <c r="I3" s="197" t="s">
        <v>46</v>
      </c>
      <c r="J3" s="198" t="s">
        <v>230</v>
      </c>
      <c r="K3" s="202" t="s">
        <v>37</v>
      </c>
    </row>
    <row r="4" spans="1:11" ht="123" customHeight="1">
      <c r="A4" s="462"/>
      <c r="B4" s="203" t="s">
        <v>185</v>
      </c>
      <c r="C4" s="203" t="s">
        <v>69</v>
      </c>
      <c r="D4" s="270" t="s">
        <v>184</v>
      </c>
      <c r="E4" s="203" t="s">
        <v>179</v>
      </c>
      <c r="F4" s="203" t="s">
        <v>180</v>
      </c>
      <c r="G4" s="203" t="s">
        <v>207</v>
      </c>
      <c r="H4" s="203" t="s">
        <v>190</v>
      </c>
      <c r="I4" s="203" t="s">
        <v>191</v>
      </c>
      <c r="J4" s="204" t="s">
        <v>231</v>
      </c>
      <c r="K4" s="205" t="s">
        <v>183</v>
      </c>
    </row>
    <row r="5" spans="1:11" ht="20.100000000000001" customHeight="1">
      <c r="A5" s="273" t="s">
        <v>39</v>
      </c>
      <c r="B5" s="274" t="s">
        <v>48</v>
      </c>
      <c r="C5" s="274" t="s">
        <v>103</v>
      </c>
      <c r="D5" s="274" t="s">
        <v>224</v>
      </c>
      <c r="E5" s="274" t="s">
        <v>40</v>
      </c>
      <c r="F5" s="274" t="s">
        <v>49</v>
      </c>
      <c r="G5" s="275">
        <v>2850</v>
      </c>
      <c r="H5" s="276">
        <v>2644</v>
      </c>
      <c r="I5" s="276"/>
      <c r="J5" s="277">
        <v>2850</v>
      </c>
      <c r="K5" s="278" t="s">
        <v>50</v>
      </c>
    </row>
    <row r="6" spans="1:11" ht="30" customHeight="1">
      <c r="A6" s="136">
        <v>1</v>
      </c>
      <c r="B6" s="307"/>
      <c r="C6" s="308"/>
      <c r="D6" s="308"/>
      <c r="E6" s="311"/>
      <c r="F6" s="312"/>
      <c r="G6" s="313"/>
      <c r="H6" s="314"/>
      <c r="I6" s="315"/>
      <c r="J6" s="206" t="str">
        <f>IF(B6="","",G6)</f>
        <v/>
      </c>
      <c r="K6" s="325"/>
    </row>
    <row r="7" spans="1:11" ht="30" customHeight="1">
      <c r="A7" s="127">
        <v>2</v>
      </c>
      <c r="B7" s="7"/>
      <c r="C7" s="7"/>
      <c r="D7" s="7"/>
      <c r="E7" s="316"/>
      <c r="F7" s="316"/>
      <c r="G7" s="317"/>
      <c r="H7" s="318"/>
      <c r="I7" s="318"/>
      <c r="J7" s="206" t="str">
        <f>IF(B7="","",G7)</f>
        <v/>
      </c>
      <c r="K7" s="326"/>
    </row>
    <row r="8" spans="1:11" ht="30" customHeight="1">
      <c r="A8" s="127">
        <v>3</v>
      </c>
      <c r="B8" s="7"/>
      <c r="C8" s="7"/>
      <c r="D8" s="7"/>
      <c r="E8" s="316"/>
      <c r="F8" s="316"/>
      <c r="G8" s="317"/>
      <c r="H8" s="361"/>
      <c r="I8" s="361"/>
      <c r="J8" s="207" t="str">
        <f t="shared" ref="J8:J71" si="0">IF(B8="","",G8)</f>
        <v/>
      </c>
      <c r="K8" s="326"/>
    </row>
    <row r="9" spans="1:11" ht="30" customHeight="1">
      <c r="A9" s="127">
        <v>4</v>
      </c>
      <c r="B9" s="7"/>
      <c r="C9" s="7"/>
      <c r="D9" s="7"/>
      <c r="E9" s="316"/>
      <c r="F9" s="316"/>
      <c r="G9" s="317"/>
      <c r="H9" s="319"/>
      <c r="I9" s="319"/>
      <c r="J9" s="207" t="str">
        <f t="shared" si="0"/>
        <v/>
      </c>
      <c r="K9" s="326"/>
    </row>
    <row r="10" spans="1:11" ht="30" customHeight="1">
      <c r="A10" s="127">
        <v>5</v>
      </c>
      <c r="B10" s="7"/>
      <c r="C10" s="7"/>
      <c r="D10" s="7"/>
      <c r="E10" s="316"/>
      <c r="F10" s="316"/>
      <c r="G10" s="317"/>
      <c r="H10" s="319"/>
      <c r="I10" s="319"/>
      <c r="J10" s="207" t="str">
        <f t="shared" si="0"/>
        <v/>
      </c>
      <c r="K10" s="326"/>
    </row>
    <row r="11" spans="1:11" ht="30" customHeight="1">
      <c r="A11" s="127">
        <v>6</v>
      </c>
      <c r="B11" s="7"/>
      <c r="C11" s="7"/>
      <c r="D11" s="7"/>
      <c r="E11" s="316"/>
      <c r="F11" s="316"/>
      <c r="G11" s="317"/>
      <c r="H11" s="318"/>
      <c r="I11" s="318"/>
      <c r="J11" s="207" t="str">
        <f t="shared" si="0"/>
        <v/>
      </c>
      <c r="K11" s="326"/>
    </row>
    <row r="12" spans="1:11" ht="30" customHeight="1">
      <c r="A12" s="127">
        <v>7</v>
      </c>
      <c r="B12" s="7"/>
      <c r="C12" s="7"/>
      <c r="D12" s="7"/>
      <c r="E12" s="316"/>
      <c r="F12" s="316"/>
      <c r="G12" s="317"/>
      <c r="H12" s="319"/>
      <c r="I12" s="319"/>
      <c r="J12" s="207" t="str">
        <f t="shared" si="0"/>
        <v/>
      </c>
      <c r="K12" s="326"/>
    </row>
    <row r="13" spans="1:11" ht="30" customHeight="1">
      <c r="A13" s="127">
        <v>8</v>
      </c>
      <c r="B13" s="309"/>
      <c r="C13" s="7"/>
      <c r="D13" s="7"/>
      <c r="E13" s="320"/>
      <c r="F13" s="316"/>
      <c r="G13" s="317"/>
      <c r="H13" s="319"/>
      <c r="I13" s="319"/>
      <c r="J13" s="207" t="str">
        <f t="shared" si="0"/>
        <v/>
      </c>
      <c r="K13" s="326"/>
    </row>
    <row r="14" spans="1:11" ht="30" customHeight="1">
      <c r="A14" s="127">
        <v>9</v>
      </c>
      <c r="B14" s="309"/>
      <c r="C14" s="7"/>
      <c r="D14" s="7"/>
      <c r="E14" s="320"/>
      <c r="F14" s="316"/>
      <c r="G14" s="317"/>
      <c r="H14" s="319"/>
      <c r="I14" s="319"/>
      <c r="J14" s="207" t="str">
        <f t="shared" si="0"/>
        <v/>
      </c>
      <c r="K14" s="326"/>
    </row>
    <row r="15" spans="1:11" ht="30" customHeight="1">
      <c r="A15" s="127">
        <v>10</v>
      </c>
      <c r="B15" s="309"/>
      <c r="C15" s="7"/>
      <c r="D15" s="7"/>
      <c r="E15" s="320"/>
      <c r="F15" s="316"/>
      <c r="G15" s="317"/>
      <c r="H15" s="319"/>
      <c r="I15" s="319"/>
      <c r="J15" s="207" t="str">
        <f t="shared" si="0"/>
        <v/>
      </c>
      <c r="K15" s="326"/>
    </row>
    <row r="16" spans="1:11" ht="30" customHeight="1">
      <c r="A16" s="127">
        <v>11</v>
      </c>
      <c r="B16" s="309"/>
      <c r="C16" s="7"/>
      <c r="D16" s="7"/>
      <c r="E16" s="320"/>
      <c r="F16" s="316"/>
      <c r="G16" s="318"/>
      <c r="H16" s="319"/>
      <c r="I16" s="319"/>
      <c r="J16" s="207" t="str">
        <f t="shared" si="0"/>
        <v/>
      </c>
      <c r="K16" s="326"/>
    </row>
    <row r="17" spans="1:11" ht="30" customHeight="1">
      <c r="A17" s="127">
        <v>12</v>
      </c>
      <c r="B17" s="309"/>
      <c r="C17" s="7"/>
      <c r="D17" s="7"/>
      <c r="E17" s="320"/>
      <c r="F17" s="316"/>
      <c r="G17" s="318"/>
      <c r="H17" s="319"/>
      <c r="I17" s="319"/>
      <c r="J17" s="207" t="str">
        <f t="shared" si="0"/>
        <v/>
      </c>
      <c r="K17" s="326"/>
    </row>
    <row r="18" spans="1:11" ht="30" customHeight="1">
      <c r="A18" s="127">
        <v>13</v>
      </c>
      <c r="B18" s="309"/>
      <c r="C18" s="7"/>
      <c r="D18" s="7"/>
      <c r="E18" s="320"/>
      <c r="F18" s="316"/>
      <c r="G18" s="318"/>
      <c r="H18" s="319"/>
      <c r="I18" s="319"/>
      <c r="J18" s="207" t="str">
        <f t="shared" si="0"/>
        <v/>
      </c>
      <c r="K18" s="326"/>
    </row>
    <row r="19" spans="1:11" ht="30" customHeight="1">
      <c r="A19" s="127">
        <v>14</v>
      </c>
      <c r="B19" s="309"/>
      <c r="C19" s="7"/>
      <c r="D19" s="7"/>
      <c r="E19" s="320"/>
      <c r="F19" s="316"/>
      <c r="G19" s="318"/>
      <c r="H19" s="319"/>
      <c r="I19" s="319"/>
      <c r="J19" s="207" t="str">
        <f t="shared" si="0"/>
        <v/>
      </c>
      <c r="K19" s="326"/>
    </row>
    <row r="20" spans="1:11" ht="30" customHeight="1">
      <c r="A20" s="127">
        <v>15</v>
      </c>
      <c r="B20" s="309"/>
      <c r="C20" s="7"/>
      <c r="D20" s="7"/>
      <c r="E20" s="320"/>
      <c r="F20" s="316"/>
      <c r="G20" s="318"/>
      <c r="H20" s="319"/>
      <c r="I20" s="319"/>
      <c r="J20" s="207" t="str">
        <f t="shared" si="0"/>
        <v/>
      </c>
      <c r="K20" s="326"/>
    </row>
    <row r="21" spans="1:11" ht="30" customHeight="1">
      <c r="A21" s="127">
        <v>16</v>
      </c>
      <c r="B21" s="309"/>
      <c r="C21" s="7"/>
      <c r="D21" s="7"/>
      <c r="E21" s="320"/>
      <c r="F21" s="316"/>
      <c r="G21" s="318"/>
      <c r="H21" s="319"/>
      <c r="I21" s="319"/>
      <c r="J21" s="207" t="str">
        <f t="shared" si="0"/>
        <v/>
      </c>
      <c r="K21" s="326"/>
    </row>
    <row r="22" spans="1:11" ht="30" customHeight="1">
      <c r="A22" s="127">
        <v>17</v>
      </c>
      <c r="B22" s="309"/>
      <c r="C22" s="7"/>
      <c r="D22" s="7"/>
      <c r="E22" s="320"/>
      <c r="F22" s="316"/>
      <c r="G22" s="318"/>
      <c r="H22" s="319"/>
      <c r="I22" s="319"/>
      <c r="J22" s="207" t="str">
        <f t="shared" si="0"/>
        <v/>
      </c>
      <c r="K22" s="326"/>
    </row>
    <row r="23" spans="1:11" ht="30" customHeight="1">
      <c r="A23" s="127">
        <v>18</v>
      </c>
      <c r="B23" s="309"/>
      <c r="C23" s="7"/>
      <c r="D23" s="7"/>
      <c r="E23" s="320"/>
      <c r="F23" s="316"/>
      <c r="G23" s="318"/>
      <c r="H23" s="319"/>
      <c r="I23" s="319"/>
      <c r="J23" s="207" t="str">
        <f t="shared" si="0"/>
        <v/>
      </c>
      <c r="K23" s="326"/>
    </row>
    <row r="24" spans="1:11" ht="30" customHeight="1">
      <c r="A24" s="127">
        <v>19</v>
      </c>
      <c r="B24" s="309"/>
      <c r="C24" s="7"/>
      <c r="D24" s="7"/>
      <c r="E24" s="320"/>
      <c r="F24" s="316"/>
      <c r="G24" s="318"/>
      <c r="H24" s="319"/>
      <c r="I24" s="319"/>
      <c r="J24" s="207" t="str">
        <f t="shared" si="0"/>
        <v/>
      </c>
      <c r="K24" s="326"/>
    </row>
    <row r="25" spans="1:11" ht="30" customHeight="1">
      <c r="A25" s="127">
        <v>20</v>
      </c>
      <c r="B25" s="309"/>
      <c r="C25" s="7"/>
      <c r="D25" s="7"/>
      <c r="E25" s="320"/>
      <c r="F25" s="316"/>
      <c r="G25" s="318"/>
      <c r="H25" s="319"/>
      <c r="I25" s="319"/>
      <c r="J25" s="207" t="str">
        <f t="shared" si="0"/>
        <v/>
      </c>
      <c r="K25" s="326"/>
    </row>
    <row r="26" spans="1:11" ht="30" customHeight="1">
      <c r="A26" s="127">
        <v>21</v>
      </c>
      <c r="B26" s="309"/>
      <c r="C26" s="7"/>
      <c r="D26" s="7"/>
      <c r="E26" s="320"/>
      <c r="F26" s="316"/>
      <c r="G26" s="318"/>
      <c r="H26" s="319"/>
      <c r="I26" s="319"/>
      <c r="J26" s="207" t="str">
        <f t="shared" si="0"/>
        <v/>
      </c>
      <c r="K26" s="326"/>
    </row>
    <row r="27" spans="1:11" ht="30" customHeight="1">
      <c r="A27" s="127">
        <v>22</v>
      </c>
      <c r="B27" s="309"/>
      <c r="C27" s="7"/>
      <c r="D27" s="7"/>
      <c r="E27" s="320"/>
      <c r="F27" s="316"/>
      <c r="G27" s="318"/>
      <c r="H27" s="319"/>
      <c r="I27" s="319"/>
      <c r="J27" s="207" t="str">
        <f t="shared" si="0"/>
        <v/>
      </c>
      <c r="K27" s="326"/>
    </row>
    <row r="28" spans="1:11" ht="30" customHeight="1">
      <c r="A28" s="127">
        <v>23</v>
      </c>
      <c r="B28" s="309"/>
      <c r="C28" s="7"/>
      <c r="D28" s="7"/>
      <c r="E28" s="320"/>
      <c r="F28" s="316"/>
      <c r="G28" s="318"/>
      <c r="H28" s="319"/>
      <c r="I28" s="319"/>
      <c r="J28" s="207" t="str">
        <f t="shared" si="0"/>
        <v/>
      </c>
      <c r="K28" s="326"/>
    </row>
    <row r="29" spans="1:11" ht="30" customHeight="1">
      <c r="A29" s="127">
        <v>24</v>
      </c>
      <c r="B29" s="309"/>
      <c r="C29" s="7"/>
      <c r="D29" s="7"/>
      <c r="E29" s="320"/>
      <c r="F29" s="316"/>
      <c r="G29" s="318"/>
      <c r="H29" s="319"/>
      <c r="I29" s="319"/>
      <c r="J29" s="207" t="str">
        <f t="shared" si="0"/>
        <v/>
      </c>
      <c r="K29" s="326"/>
    </row>
    <row r="30" spans="1:11" ht="30" customHeight="1">
      <c r="A30" s="127">
        <v>25</v>
      </c>
      <c r="B30" s="309"/>
      <c r="C30" s="7"/>
      <c r="D30" s="7"/>
      <c r="E30" s="320"/>
      <c r="F30" s="316"/>
      <c r="G30" s="318"/>
      <c r="H30" s="319"/>
      <c r="I30" s="319"/>
      <c r="J30" s="207" t="str">
        <f t="shared" si="0"/>
        <v/>
      </c>
      <c r="K30" s="326"/>
    </row>
    <row r="31" spans="1:11" ht="30" customHeight="1">
      <c r="A31" s="127">
        <v>26</v>
      </c>
      <c r="B31" s="309"/>
      <c r="C31" s="7"/>
      <c r="D31" s="7"/>
      <c r="E31" s="320"/>
      <c r="F31" s="316"/>
      <c r="G31" s="318"/>
      <c r="H31" s="319"/>
      <c r="I31" s="319"/>
      <c r="J31" s="207" t="str">
        <f t="shared" si="0"/>
        <v/>
      </c>
      <c r="K31" s="326"/>
    </row>
    <row r="32" spans="1:11" ht="30" customHeight="1">
      <c r="A32" s="127">
        <v>27</v>
      </c>
      <c r="B32" s="309"/>
      <c r="C32" s="7"/>
      <c r="D32" s="7"/>
      <c r="E32" s="320"/>
      <c r="F32" s="316"/>
      <c r="G32" s="318"/>
      <c r="H32" s="319"/>
      <c r="I32" s="319"/>
      <c r="J32" s="207" t="str">
        <f t="shared" si="0"/>
        <v/>
      </c>
      <c r="K32" s="326"/>
    </row>
    <row r="33" spans="1:11" ht="30" customHeight="1">
      <c r="A33" s="127">
        <v>28</v>
      </c>
      <c r="B33" s="309"/>
      <c r="C33" s="7"/>
      <c r="D33" s="7"/>
      <c r="E33" s="320"/>
      <c r="F33" s="316"/>
      <c r="G33" s="318"/>
      <c r="H33" s="319"/>
      <c r="I33" s="319"/>
      <c r="J33" s="207" t="str">
        <f t="shared" si="0"/>
        <v/>
      </c>
      <c r="K33" s="326"/>
    </row>
    <row r="34" spans="1:11" ht="30" customHeight="1">
      <c r="A34" s="127">
        <v>29</v>
      </c>
      <c r="B34" s="309"/>
      <c r="C34" s="7"/>
      <c r="D34" s="7"/>
      <c r="E34" s="320"/>
      <c r="F34" s="316"/>
      <c r="G34" s="318"/>
      <c r="H34" s="319"/>
      <c r="I34" s="319"/>
      <c r="J34" s="207" t="str">
        <f t="shared" si="0"/>
        <v/>
      </c>
      <c r="K34" s="326"/>
    </row>
    <row r="35" spans="1:11" ht="30" customHeight="1">
      <c r="A35" s="127">
        <v>30</v>
      </c>
      <c r="B35" s="309"/>
      <c r="C35" s="7"/>
      <c r="D35" s="7"/>
      <c r="E35" s="320"/>
      <c r="F35" s="316"/>
      <c r="G35" s="318"/>
      <c r="H35" s="319"/>
      <c r="I35" s="319"/>
      <c r="J35" s="207" t="str">
        <f t="shared" si="0"/>
        <v/>
      </c>
      <c r="K35" s="326"/>
    </row>
    <row r="36" spans="1:11" ht="30" customHeight="1">
      <c r="A36" s="127">
        <v>31</v>
      </c>
      <c r="B36" s="309"/>
      <c r="C36" s="7"/>
      <c r="D36" s="7"/>
      <c r="E36" s="320"/>
      <c r="F36" s="316"/>
      <c r="G36" s="318"/>
      <c r="H36" s="319"/>
      <c r="I36" s="319"/>
      <c r="J36" s="207" t="str">
        <f t="shared" si="0"/>
        <v/>
      </c>
      <c r="K36" s="326"/>
    </row>
    <row r="37" spans="1:11" ht="30" customHeight="1">
      <c r="A37" s="127">
        <v>32</v>
      </c>
      <c r="B37" s="309"/>
      <c r="C37" s="7"/>
      <c r="D37" s="7"/>
      <c r="E37" s="320"/>
      <c r="F37" s="316"/>
      <c r="G37" s="318"/>
      <c r="H37" s="319"/>
      <c r="I37" s="319"/>
      <c r="J37" s="207" t="str">
        <f t="shared" si="0"/>
        <v/>
      </c>
      <c r="K37" s="326"/>
    </row>
    <row r="38" spans="1:11" ht="30" customHeight="1">
      <c r="A38" s="127">
        <v>33</v>
      </c>
      <c r="B38" s="309"/>
      <c r="C38" s="7"/>
      <c r="D38" s="7"/>
      <c r="E38" s="320"/>
      <c r="F38" s="316"/>
      <c r="G38" s="318"/>
      <c r="H38" s="319"/>
      <c r="I38" s="319"/>
      <c r="J38" s="207" t="str">
        <f t="shared" si="0"/>
        <v/>
      </c>
      <c r="K38" s="326"/>
    </row>
    <row r="39" spans="1:11" ht="30" customHeight="1">
      <c r="A39" s="127">
        <v>34</v>
      </c>
      <c r="B39" s="309"/>
      <c r="C39" s="7"/>
      <c r="D39" s="7"/>
      <c r="E39" s="320"/>
      <c r="F39" s="316"/>
      <c r="G39" s="318"/>
      <c r="H39" s="319"/>
      <c r="I39" s="319"/>
      <c r="J39" s="207" t="str">
        <f t="shared" si="0"/>
        <v/>
      </c>
      <c r="K39" s="326"/>
    </row>
    <row r="40" spans="1:11" ht="30" customHeight="1">
      <c r="A40" s="127">
        <v>35</v>
      </c>
      <c r="B40" s="309"/>
      <c r="C40" s="7"/>
      <c r="D40" s="7"/>
      <c r="E40" s="320"/>
      <c r="F40" s="316"/>
      <c r="G40" s="318"/>
      <c r="H40" s="319"/>
      <c r="I40" s="319"/>
      <c r="J40" s="207" t="str">
        <f t="shared" si="0"/>
        <v/>
      </c>
      <c r="K40" s="326"/>
    </row>
    <row r="41" spans="1:11" ht="30" customHeight="1">
      <c r="A41" s="127">
        <v>36</v>
      </c>
      <c r="B41" s="309"/>
      <c r="C41" s="7"/>
      <c r="D41" s="7"/>
      <c r="E41" s="320"/>
      <c r="F41" s="316"/>
      <c r="G41" s="318"/>
      <c r="H41" s="319"/>
      <c r="I41" s="319"/>
      <c r="J41" s="207" t="str">
        <f t="shared" si="0"/>
        <v/>
      </c>
      <c r="K41" s="326"/>
    </row>
    <row r="42" spans="1:11" ht="30" customHeight="1">
      <c r="A42" s="127">
        <v>37</v>
      </c>
      <c r="B42" s="309"/>
      <c r="C42" s="7"/>
      <c r="D42" s="7"/>
      <c r="E42" s="320"/>
      <c r="F42" s="316"/>
      <c r="G42" s="318"/>
      <c r="H42" s="319"/>
      <c r="I42" s="319"/>
      <c r="J42" s="207" t="str">
        <f t="shared" si="0"/>
        <v/>
      </c>
      <c r="K42" s="326"/>
    </row>
    <row r="43" spans="1:11" ht="30" customHeight="1">
      <c r="A43" s="127">
        <v>38</v>
      </c>
      <c r="B43" s="309"/>
      <c r="C43" s="7"/>
      <c r="D43" s="7"/>
      <c r="E43" s="320"/>
      <c r="F43" s="316"/>
      <c r="G43" s="318"/>
      <c r="H43" s="319"/>
      <c r="I43" s="319"/>
      <c r="J43" s="207" t="str">
        <f t="shared" si="0"/>
        <v/>
      </c>
      <c r="K43" s="326"/>
    </row>
    <row r="44" spans="1:11" ht="30" customHeight="1">
      <c r="A44" s="127">
        <v>39</v>
      </c>
      <c r="B44" s="309"/>
      <c r="C44" s="7"/>
      <c r="D44" s="7"/>
      <c r="E44" s="320"/>
      <c r="F44" s="316"/>
      <c r="G44" s="318"/>
      <c r="H44" s="319"/>
      <c r="I44" s="319"/>
      <c r="J44" s="207" t="str">
        <f t="shared" si="0"/>
        <v/>
      </c>
      <c r="K44" s="326"/>
    </row>
    <row r="45" spans="1:11" ht="30" customHeight="1">
      <c r="A45" s="127">
        <v>40</v>
      </c>
      <c r="B45" s="309"/>
      <c r="C45" s="7"/>
      <c r="D45" s="7"/>
      <c r="E45" s="320"/>
      <c r="F45" s="316"/>
      <c r="G45" s="318"/>
      <c r="H45" s="319"/>
      <c r="I45" s="319"/>
      <c r="J45" s="207" t="str">
        <f t="shared" si="0"/>
        <v/>
      </c>
      <c r="K45" s="326"/>
    </row>
    <row r="46" spans="1:11" ht="30" customHeight="1">
      <c r="A46" s="127">
        <v>41</v>
      </c>
      <c r="B46" s="309"/>
      <c r="C46" s="7"/>
      <c r="D46" s="7"/>
      <c r="E46" s="320"/>
      <c r="F46" s="316"/>
      <c r="G46" s="318"/>
      <c r="H46" s="319"/>
      <c r="I46" s="319"/>
      <c r="J46" s="207" t="str">
        <f t="shared" si="0"/>
        <v/>
      </c>
      <c r="K46" s="326"/>
    </row>
    <row r="47" spans="1:11" ht="30" customHeight="1">
      <c r="A47" s="127">
        <v>42</v>
      </c>
      <c r="B47" s="309"/>
      <c r="C47" s="7"/>
      <c r="D47" s="7"/>
      <c r="E47" s="320"/>
      <c r="F47" s="316"/>
      <c r="G47" s="318"/>
      <c r="H47" s="319"/>
      <c r="I47" s="319"/>
      <c r="J47" s="207" t="str">
        <f t="shared" si="0"/>
        <v/>
      </c>
      <c r="K47" s="326"/>
    </row>
    <row r="48" spans="1:11" ht="30" customHeight="1">
      <c r="A48" s="127">
        <v>43</v>
      </c>
      <c r="B48" s="309"/>
      <c r="C48" s="7"/>
      <c r="D48" s="7"/>
      <c r="E48" s="320"/>
      <c r="F48" s="316"/>
      <c r="G48" s="318"/>
      <c r="H48" s="319"/>
      <c r="I48" s="319"/>
      <c r="J48" s="207" t="str">
        <f t="shared" si="0"/>
        <v/>
      </c>
      <c r="K48" s="326"/>
    </row>
    <row r="49" spans="1:11" ht="30" customHeight="1">
      <c r="A49" s="127">
        <v>44</v>
      </c>
      <c r="B49" s="309"/>
      <c r="C49" s="7"/>
      <c r="D49" s="7"/>
      <c r="E49" s="320"/>
      <c r="F49" s="316"/>
      <c r="G49" s="318"/>
      <c r="H49" s="319"/>
      <c r="I49" s="319"/>
      <c r="J49" s="207" t="str">
        <f t="shared" si="0"/>
        <v/>
      </c>
      <c r="K49" s="326"/>
    </row>
    <row r="50" spans="1:11" ht="30" customHeight="1">
      <c r="A50" s="127">
        <v>45</v>
      </c>
      <c r="B50" s="309"/>
      <c r="C50" s="7"/>
      <c r="D50" s="7"/>
      <c r="E50" s="320"/>
      <c r="F50" s="316"/>
      <c r="G50" s="318"/>
      <c r="H50" s="319"/>
      <c r="I50" s="319"/>
      <c r="J50" s="207" t="str">
        <f t="shared" si="0"/>
        <v/>
      </c>
      <c r="K50" s="326"/>
    </row>
    <row r="51" spans="1:11" ht="30" customHeight="1">
      <c r="A51" s="127">
        <v>46</v>
      </c>
      <c r="B51" s="309"/>
      <c r="C51" s="7"/>
      <c r="D51" s="7"/>
      <c r="E51" s="320"/>
      <c r="F51" s="316"/>
      <c r="G51" s="318"/>
      <c r="H51" s="319"/>
      <c r="I51" s="319"/>
      <c r="J51" s="207" t="str">
        <f t="shared" si="0"/>
        <v/>
      </c>
      <c r="K51" s="326"/>
    </row>
    <row r="52" spans="1:11" ht="30" customHeight="1">
      <c r="A52" s="127">
        <v>47</v>
      </c>
      <c r="B52" s="309"/>
      <c r="C52" s="7"/>
      <c r="D52" s="7"/>
      <c r="E52" s="320"/>
      <c r="F52" s="316"/>
      <c r="G52" s="318"/>
      <c r="H52" s="319"/>
      <c r="I52" s="319"/>
      <c r="J52" s="207" t="str">
        <f t="shared" si="0"/>
        <v/>
      </c>
      <c r="K52" s="326"/>
    </row>
    <row r="53" spans="1:11" ht="30" customHeight="1">
      <c r="A53" s="127">
        <v>48</v>
      </c>
      <c r="B53" s="309"/>
      <c r="C53" s="7"/>
      <c r="D53" s="7"/>
      <c r="E53" s="320"/>
      <c r="F53" s="316"/>
      <c r="G53" s="318"/>
      <c r="H53" s="319"/>
      <c r="I53" s="319"/>
      <c r="J53" s="207" t="str">
        <f t="shared" si="0"/>
        <v/>
      </c>
      <c r="K53" s="326"/>
    </row>
    <row r="54" spans="1:11" ht="30" customHeight="1">
      <c r="A54" s="127">
        <v>49</v>
      </c>
      <c r="B54" s="309"/>
      <c r="C54" s="7"/>
      <c r="D54" s="7"/>
      <c r="E54" s="320"/>
      <c r="F54" s="316"/>
      <c r="G54" s="318"/>
      <c r="H54" s="319"/>
      <c r="I54" s="319"/>
      <c r="J54" s="207" t="str">
        <f t="shared" si="0"/>
        <v/>
      </c>
      <c r="K54" s="326"/>
    </row>
    <row r="55" spans="1:11" ht="30" customHeight="1">
      <c r="A55" s="127">
        <v>50</v>
      </c>
      <c r="B55" s="309"/>
      <c r="C55" s="7"/>
      <c r="D55" s="7"/>
      <c r="E55" s="320"/>
      <c r="F55" s="316"/>
      <c r="G55" s="318"/>
      <c r="H55" s="319"/>
      <c r="I55" s="319"/>
      <c r="J55" s="207" t="str">
        <f t="shared" si="0"/>
        <v/>
      </c>
      <c r="K55" s="326"/>
    </row>
    <row r="56" spans="1:11" ht="30" customHeight="1">
      <c r="A56" s="127">
        <v>51</v>
      </c>
      <c r="B56" s="309"/>
      <c r="C56" s="7"/>
      <c r="D56" s="7"/>
      <c r="E56" s="320"/>
      <c r="F56" s="316"/>
      <c r="G56" s="318"/>
      <c r="H56" s="319"/>
      <c r="I56" s="319"/>
      <c r="J56" s="207" t="str">
        <f t="shared" si="0"/>
        <v/>
      </c>
      <c r="K56" s="326"/>
    </row>
    <row r="57" spans="1:11" ht="30" customHeight="1">
      <c r="A57" s="127">
        <v>52</v>
      </c>
      <c r="B57" s="309"/>
      <c r="C57" s="7"/>
      <c r="D57" s="7"/>
      <c r="E57" s="320"/>
      <c r="F57" s="316"/>
      <c r="G57" s="318"/>
      <c r="H57" s="319"/>
      <c r="I57" s="319"/>
      <c r="J57" s="207" t="str">
        <f t="shared" si="0"/>
        <v/>
      </c>
      <c r="K57" s="326"/>
    </row>
    <row r="58" spans="1:11" ht="30" customHeight="1">
      <c r="A58" s="127">
        <v>53</v>
      </c>
      <c r="B58" s="309"/>
      <c r="C58" s="7"/>
      <c r="D58" s="7"/>
      <c r="E58" s="320"/>
      <c r="F58" s="316"/>
      <c r="G58" s="318"/>
      <c r="H58" s="319"/>
      <c r="I58" s="319"/>
      <c r="J58" s="207" t="str">
        <f t="shared" si="0"/>
        <v/>
      </c>
      <c r="K58" s="326"/>
    </row>
    <row r="59" spans="1:11" ht="30" customHeight="1">
      <c r="A59" s="127">
        <v>54</v>
      </c>
      <c r="B59" s="309"/>
      <c r="C59" s="7"/>
      <c r="D59" s="7"/>
      <c r="E59" s="320"/>
      <c r="F59" s="316"/>
      <c r="G59" s="318"/>
      <c r="H59" s="319"/>
      <c r="I59" s="319"/>
      <c r="J59" s="207" t="str">
        <f t="shared" si="0"/>
        <v/>
      </c>
      <c r="K59" s="326"/>
    </row>
    <row r="60" spans="1:11" ht="30" customHeight="1">
      <c r="A60" s="127">
        <v>55</v>
      </c>
      <c r="B60" s="309"/>
      <c r="C60" s="7"/>
      <c r="D60" s="7"/>
      <c r="E60" s="320"/>
      <c r="F60" s="316"/>
      <c r="G60" s="318"/>
      <c r="H60" s="319"/>
      <c r="I60" s="319"/>
      <c r="J60" s="207" t="str">
        <f t="shared" si="0"/>
        <v/>
      </c>
      <c r="K60" s="326"/>
    </row>
    <row r="61" spans="1:11" ht="30" customHeight="1">
      <c r="A61" s="127">
        <v>56</v>
      </c>
      <c r="B61" s="309"/>
      <c r="C61" s="7"/>
      <c r="D61" s="7"/>
      <c r="E61" s="320"/>
      <c r="F61" s="316"/>
      <c r="G61" s="318"/>
      <c r="H61" s="319"/>
      <c r="I61" s="319"/>
      <c r="J61" s="207" t="str">
        <f t="shared" si="0"/>
        <v/>
      </c>
      <c r="K61" s="326"/>
    </row>
    <row r="62" spans="1:11" ht="30" customHeight="1">
      <c r="A62" s="127">
        <v>57</v>
      </c>
      <c r="B62" s="309"/>
      <c r="C62" s="7"/>
      <c r="D62" s="7"/>
      <c r="E62" s="320"/>
      <c r="F62" s="316"/>
      <c r="G62" s="318"/>
      <c r="H62" s="319"/>
      <c r="I62" s="319"/>
      <c r="J62" s="207" t="str">
        <f t="shared" si="0"/>
        <v/>
      </c>
      <c r="K62" s="326"/>
    </row>
    <row r="63" spans="1:11" ht="30" customHeight="1">
      <c r="A63" s="127">
        <v>58</v>
      </c>
      <c r="B63" s="309"/>
      <c r="C63" s="7"/>
      <c r="D63" s="7"/>
      <c r="E63" s="320"/>
      <c r="F63" s="316"/>
      <c r="G63" s="318"/>
      <c r="H63" s="319"/>
      <c r="I63" s="319"/>
      <c r="J63" s="207" t="str">
        <f t="shared" si="0"/>
        <v/>
      </c>
      <c r="K63" s="326"/>
    </row>
    <row r="64" spans="1:11" ht="30" customHeight="1">
      <c r="A64" s="127">
        <v>59</v>
      </c>
      <c r="B64" s="309"/>
      <c r="C64" s="7"/>
      <c r="D64" s="7"/>
      <c r="E64" s="320"/>
      <c r="F64" s="316"/>
      <c r="G64" s="318"/>
      <c r="H64" s="319"/>
      <c r="I64" s="319"/>
      <c r="J64" s="207" t="str">
        <f t="shared" si="0"/>
        <v/>
      </c>
      <c r="K64" s="326"/>
    </row>
    <row r="65" spans="1:11" ht="30" customHeight="1">
      <c r="A65" s="127">
        <v>60</v>
      </c>
      <c r="B65" s="309"/>
      <c r="C65" s="7"/>
      <c r="D65" s="7"/>
      <c r="E65" s="320"/>
      <c r="F65" s="316"/>
      <c r="G65" s="318"/>
      <c r="H65" s="319"/>
      <c r="I65" s="319"/>
      <c r="J65" s="207" t="str">
        <f t="shared" si="0"/>
        <v/>
      </c>
      <c r="K65" s="326"/>
    </row>
    <row r="66" spans="1:11" ht="30" customHeight="1">
      <c r="A66" s="127">
        <v>61</v>
      </c>
      <c r="B66" s="309"/>
      <c r="C66" s="7"/>
      <c r="D66" s="7"/>
      <c r="E66" s="320"/>
      <c r="F66" s="316"/>
      <c r="G66" s="318"/>
      <c r="H66" s="319"/>
      <c r="I66" s="319"/>
      <c r="J66" s="207" t="str">
        <f t="shared" si="0"/>
        <v/>
      </c>
      <c r="K66" s="326"/>
    </row>
    <row r="67" spans="1:11" ht="30" customHeight="1">
      <c r="A67" s="127">
        <v>62</v>
      </c>
      <c r="B67" s="309"/>
      <c r="C67" s="7"/>
      <c r="D67" s="7"/>
      <c r="E67" s="320"/>
      <c r="F67" s="316"/>
      <c r="G67" s="318"/>
      <c r="H67" s="319"/>
      <c r="I67" s="319"/>
      <c r="J67" s="207" t="str">
        <f t="shared" si="0"/>
        <v/>
      </c>
      <c r="K67" s="326"/>
    </row>
    <row r="68" spans="1:11" ht="30" customHeight="1">
      <c r="A68" s="127">
        <v>63</v>
      </c>
      <c r="B68" s="309"/>
      <c r="C68" s="7"/>
      <c r="D68" s="7"/>
      <c r="E68" s="320"/>
      <c r="F68" s="316"/>
      <c r="G68" s="318"/>
      <c r="H68" s="319"/>
      <c r="I68" s="319"/>
      <c r="J68" s="207" t="str">
        <f t="shared" si="0"/>
        <v/>
      </c>
      <c r="K68" s="326"/>
    </row>
    <row r="69" spans="1:11" ht="30" customHeight="1">
      <c r="A69" s="127">
        <v>64</v>
      </c>
      <c r="B69" s="309"/>
      <c r="C69" s="7"/>
      <c r="D69" s="7"/>
      <c r="E69" s="320"/>
      <c r="F69" s="316"/>
      <c r="G69" s="318"/>
      <c r="H69" s="319"/>
      <c r="I69" s="319"/>
      <c r="J69" s="207" t="str">
        <f t="shared" si="0"/>
        <v/>
      </c>
      <c r="K69" s="326"/>
    </row>
    <row r="70" spans="1:11" ht="30" customHeight="1">
      <c r="A70" s="127">
        <v>65</v>
      </c>
      <c r="B70" s="309"/>
      <c r="C70" s="7"/>
      <c r="D70" s="7"/>
      <c r="E70" s="320"/>
      <c r="F70" s="316"/>
      <c r="G70" s="318"/>
      <c r="H70" s="319"/>
      <c r="I70" s="319"/>
      <c r="J70" s="207" t="str">
        <f t="shared" si="0"/>
        <v/>
      </c>
      <c r="K70" s="326"/>
    </row>
    <row r="71" spans="1:11" ht="30" customHeight="1">
      <c r="A71" s="127">
        <v>66</v>
      </c>
      <c r="B71" s="309"/>
      <c r="C71" s="7"/>
      <c r="D71" s="7"/>
      <c r="E71" s="320"/>
      <c r="F71" s="316"/>
      <c r="G71" s="318"/>
      <c r="H71" s="319"/>
      <c r="I71" s="319"/>
      <c r="J71" s="207" t="str">
        <f t="shared" si="0"/>
        <v/>
      </c>
      <c r="K71" s="326"/>
    </row>
    <row r="72" spans="1:11" ht="30" customHeight="1">
      <c r="A72" s="127">
        <v>67</v>
      </c>
      <c r="B72" s="309"/>
      <c r="C72" s="7"/>
      <c r="D72" s="7"/>
      <c r="E72" s="320"/>
      <c r="F72" s="316"/>
      <c r="G72" s="318"/>
      <c r="H72" s="319"/>
      <c r="I72" s="319"/>
      <c r="J72" s="207" t="str">
        <f t="shared" ref="J72:J135" si="1">IF(B72="","",G72)</f>
        <v/>
      </c>
      <c r="K72" s="326"/>
    </row>
    <row r="73" spans="1:11" ht="30" customHeight="1">
      <c r="A73" s="127">
        <v>68</v>
      </c>
      <c r="B73" s="309"/>
      <c r="C73" s="7"/>
      <c r="D73" s="7"/>
      <c r="E73" s="320"/>
      <c r="F73" s="316"/>
      <c r="G73" s="318"/>
      <c r="H73" s="319"/>
      <c r="I73" s="319"/>
      <c r="J73" s="207" t="str">
        <f t="shared" si="1"/>
        <v/>
      </c>
      <c r="K73" s="326"/>
    </row>
    <row r="74" spans="1:11" ht="30" customHeight="1">
      <c r="A74" s="127">
        <v>69</v>
      </c>
      <c r="B74" s="309"/>
      <c r="C74" s="7"/>
      <c r="D74" s="7"/>
      <c r="E74" s="320"/>
      <c r="F74" s="316"/>
      <c r="G74" s="318"/>
      <c r="H74" s="319"/>
      <c r="I74" s="319"/>
      <c r="J74" s="207" t="str">
        <f t="shared" si="1"/>
        <v/>
      </c>
      <c r="K74" s="326"/>
    </row>
    <row r="75" spans="1:11" ht="30" customHeight="1">
      <c r="A75" s="127">
        <v>70</v>
      </c>
      <c r="B75" s="309"/>
      <c r="C75" s="7"/>
      <c r="D75" s="7"/>
      <c r="E75" s="320"/>
      <c r="F75" s="316"/>
      <c r="G75" s="318"/>
      <c r="H75" s="319"/>
      <c r="I75" s="319"/>
      <c r="J75" s="207" t="str">
        <f t="shared" si="1"/>
        <v/>
      </c>
      <c r="K75" s="326"/>
    </row>
    <row r="76" spans="1:11" ht="30" customHeight="1">
      <c r="A76" s="127">
        <v>71</v>
      </c>
      <c r="B76" s="309"/>
      <c r="C76" s="7"/>
      <c r="D76" s="7"/>
      <c r="E76" s="320"/>
      <c r="F76" s="316"/>
      <c r="G76" s="318"/>
      <c r="H76" s="319"/>
      <c r="I76" s="319"/>
      <c r="J76" s="207" t="str">
        <f t="shared" si="1"/>
        <v/>
      </c>
      <c r="K76" s="326"/>
    </row>
    <row r="77" spans="1:11" ht="30" customHeight="1">
      <c r="A77" s="127">
        <v>72</v>
      </c>
      <c r="B77" s="309"/>
      <c r="C77" s="7"/>
      <c r="D77" s="7"/>
      <c r="E77" s="320"/>
      <c r="F77" s="316"/>
      <c r="G77" s="318"/>
      <c r="H77" s="319"/>
      <c r="I77" s="319"/>
      <c r="J77" s="207" t="str">
        <f t="shared" si="1"/>
        <v/>
      </c>
      <c r="K77" s="326"/>
    </row>
    <row r="78" spans="1:11" ht="30" customHeight="1">
      <c r="A78" s="127">
        <v>73</v>
      </c>
      <c r="B78" s="309"/>
      <c r="C78" s="7"/>
      <c r="D78" s="7"/>
      <c r="E78" s="320"/>
      <c r="F78" s="316"/>
      <c r="G78" s="318"/>
      <c r="H78" s="319"/>
      <c r="I78" s="319"/>
      <c r="J78" s="207" t="str">
        <f t="shared" si="1"/>
        <v/>
      </c>
      <c r="K78" s="326"/>
    </row>
    <row r="79" spans="1:11" ht="30" customHeight="1">
      <c r="A79" s="127">
        <v>74</v>
      </c>
      <c r="B79" s="309"/>
      <c r="C79" s="7"/>
      <c r="D79" s="7"/>
      <c r="E79" s="320"/>
      <c r="F79" s="316"/>
      <c r="G79" s="318"/>
      <c r="H79" s="319"/>
      <c r="I79" s="319"/>
      <c r="J79" s="207" t="str">
        <f t="shared" si="1"/>
        <v/>
      </c>
      <c r="K79" s="326"/>
    </row>
    <row r="80" spans="1:11" ht="30" customHeight="1">
      <c r="A80" s="127">
        <v>75</v>
      </c>
      <c r="B80" s="309"/>
      <c r="C80" s="7"/>
      <c r="D80" s="7"/>
      <c r="E80" s="320"/>
      <c r="F80" s="316"/>
      <c r="G80" s="318"/>
      <c r="H80" s="319"/>
      <c r="I80" s="319"/>
      <c r="J80" s="207" t="str">
        <f t="shared" si="1"/>
        <v/>
      </c>
      <c r="K80" s="326"/>
    </row>
    <row r="81" spans="1:11" ht="30" customHeight="1">
      <c r="A81" s="127">
        <v>76</v>
      </c>
      <c r="B81" s="309"/>
      <c r="C81" s="7"/>
      <c r="D81" s="7"/>
      <c r="E81" s="320"/>
      <c r="F81" s="316"/>
      <c r="G81" s="318"/>
      <c r="H81" s="319"/>
      <c r="I81" s="319"/>
      <c r="J81" s="207" t="str">
        <f t="shared" si="1"/>
        <v/>
      </c>
      <c r="K81" s="326"/>
    </row>
    <row r="82" spans="1:11" ht="30" customHeight="1">
      <c r="A82" s="127">
        <v>77</v>
      </c>
      <c r="B82" s="309"/>
      <c r="C82" s="7"/>
      <c r="D82" s="7"/>
      <c r="E82" s="320"/>
      <c r="F82" s="316"/>
      <c r="G82" s="318"/>
      <c r="H82" s="319"/>
      <c r="I82" s="319"/>
      <c r="J82" s="207" t="str">
        <f t="shared" si="1"/>
        <v/>
      </c>
      <c r="K82" s="326"/>
    </row>
    <row r="83" spans="1:11" ht="30" customHeight="1">
      <c r="A83" s="127">
        <v>78</v>
      </c>
      <c r="B83" s="309"/>
      <c r="C83" s="7"/>
      <c r="D83" s="7"/>
      <c r="E83" s="320"/>
      <c r="F83" s="316"/>
      <c r="G83" s="318"/>
      <c r="H83" s="319"/>
      <c r="I83" s="319"/>
      <c r="J83" s="207" t="str">
        <f t="shared" si="1"/>
        <v/>
      </c>
      <c r="K83" s="326"/>
    </row>
    <row r="84" spans="1:11" ht="30" customHeight="1">
      <c r="A84" s="127">
        <v>79</v>
      </c>
      <c r="B84" s="309"/>
      <c r="C84" s="7"/>
      <c r="D84" s="7"/>
      <c r="E84" s="320"/>
      <c r="F84" s="316"/>
      <c r="G84" s="318"/>
      <c r="H84" s="319"/>
      <c r="I84" s="319"/>
      <c r="J84" s="207" t="str">
        <f t="shared" si="1"/>
        <v/>
      </c>
      <c r="K84" s="326"/>
    </row>
    <row r="85" spans="1:11" ht="30" customHeight="1">
      <c r="A85" s="127">
        <v>80</v>
      </c>
      <c r="B85" s="309"/>
      <c r="C85" s="7"/>
      <c r="D85" s="7"/>
      <c r="E85" s="320"/>
      <c r="F85" s="316"/>
      <c r="G85" s="318"/>
      <c r="H85" s="319"/>
      <c r="I85" s="319"/>
      <c r="J85" s="207" t="str">
        <f t="shared" si="1"/>
        <v/>
      </c>
      <c r="K85" s="326"/>
    </row>
    <row r="86" spans="1:11" ht="30" customHeight="1">
      <c r="A86" s="127">
        <v>81</v>
      </c>
      <c r="B86" s="309"/>
      <c r="C86" s="7"/>
      <c r="D86" s="7"/>
      <c r="E86" s="320"/>
      <c r="F86" s="316"/>
      <c r="G86" s="318"/>
      <c r="H86" s="319"/>
      <c r="I86" s="319"/>
      <c r="J86" s="207" t="str">
        <f t="shared" si="1"/>
        <v/>
      </c>
      <c r="K86" s="326"/>
    </row>
    <row r="87" spans="1:11" ht="30" customHeight="1">
      <c r="A87" s="127">
        <v>82</v>
      </c>
      <c r="B87" s="309"/>
      <c r="C87" s="7"/>
      <c r="D87" s="7"/>
      <c r="E87" s="320"/>
      <c r="F87" s="316"/>
      <c r="G87" s="318"/>
      <c r="H87" s="319"/>
      <c r="I87" s="319"/>
      <c r="J87" s="207" t="str">
        <f t="shared" si="1"/>
        <v/>
      </c>
      <c r="K87" s="326"/>
    </row>
    <row r="88" spans="1:11" ht="30" customHeight="1">
      <c r="A88" s="127">
        <v>83</v>
      </c>
      <c r="B88" s="309"/>
      <c r="C88" s="7"/>
      <c r="D88" s="7"/>
      <c r="E88" s="320"/>
      <c r="F88" s="316"/>
      <c r="G88" s="318"/>
      <c r="H88" s="319"/>
      <c r="I88" s="319"/>
      <c r="J88" s="207" t="str">
        <f t="shared" si="1"/>
        <v/>
      </c>
      <c r="K88" s="326"/>
    </row>
    <row r="89" spans="1:11" ht="30" customHeight="1">
      <c r="A89" s="127">
        <v>84</v>
      </c>
      <c r="B89" s="309"/>
      <c r="C89" s="7"/>
      <c r="D89" s="7"/>
      <c r="E89" s="320"/>
      <c r="F89" s="316"/>
      <c r="G89" s="318"/>
      <c r="H89" s="319"/>
      <c r="I89" s="319"/>
      <c r="J89" s="207" t="str">
        <f t="shared" si="1"/>
        <v/>
      </c>
      <c r="K89" s="326"/>
    </row>
    <row r="90" spans="1:11" ht="30" customHeight="1">
      <c r="A90" s="127">
        <v>85</v>
      </c>
      <c r="B90" s="309"/>
      <c r="C90" s="7"/>
      <c r="D90" s="7"/>
      <c r="E90" s="320"/>
      <c r="F90" s="316"/>
      <c r="G90" s="318"/>
      <c r="H90" s="319"/>
      <c r="I90" s="319"/>
      <c r="J90" s="207" t="str">
        <f t="shared" si="1"/>
        <v/>
      </c>
      <c r="K90" s="326"/>
    </row>
    <row r="91" spans="1:11" ht="30" customHeight="1">
      <c r="A91" s="127">
        <v>86</v>
      </c>
      <c r="B91" s="309"/>
      <c r="C91" s="7"/>
      <c r="D91" s="7"/>
      <c r="E91" s="320"/>
      <c r="F91" s="316"/>
      <c r="G91" s="318"/>
      <c r="H91" s="319"/>
      <c r="I91" s="319"/>
      <c r="J91" s="207" t="str">
        <f t="shared" si="1"/>
        <v/>
      </c>
      <c r="K91" s="326"/>
    </row>
    <row r="92" spans="1:11" ht="30" customHeight="1">
      <c r="A92" s="127">
        <v>87</v>
      </c>
      <c r="B92" s="309"/>
      <c r="C92" s="7"/>
      <c r="D92" s="7"/>
      <c r="E92" s="320"/>
      <c r="F92" s="316"/>
      <c r="G92" s="318"/>
      <c r="H92" s="319"/>
      <c r="I92" s="319"/>
      <c r="J92" s="207" t="str">
        <f t="shared" si="1"/>
        <v/>
      </c>
      <c r="K92" s="326"/>
    </row>
    <row r="93" spans="1:11" ht="30" customHeight="1">
      <c r="A93" s="127">
        <v>88</v>
      </c>
      <c r="B93" s="309"/>
      <c r="C93" s="7"/>
      <c r="D93" s="7"/>
      <c r="E93" s="320"/>
      <c r="F93" s="316"/>
      <c r="G93" s="318"/>
      <c r="H93" s="319"/>
      <c r="I93" s="319"/>
      <c r="J93" s="207" t="str">
        <f t="shared" si="1"/>
        <v/>
      </c>
      <c r="K93" s="326"/>
    </row>
    <row r="94" spans="1:11" ht="30" customHeight="1">
      <c r="A94" s="127">
        <v>89</v>
      </c>
      <c r="B94" s="309"/>
      <c r="C94" s="7"/>
      <c r="D94" s="7"/>
      <c r="E94" s="320"/>
      <c r="F94" s="316"/>
      <c r="G94" s="318"/>
      <c r="H94" s="319"/>
      <c r="I94" s="319"/>
      <c r="J94" s="207" t="str">
        <f t="shared" si="1"/>
        <v/>
      </c>
      <c r="K94" s="326"/>
    </row>
    <row r="95" spans="1:11" ht="30" customHeight="1">
      <c r="A95" s="127">
        <v>90</v>
      </c>
      <c r="B95" s="309"/>
      <c r="C95" s="7"/>
      <c r="D95" s="7"/>
      <c r="E95" s="320"/>
      <c r="F95" s="316"/>
      <c r="G95" s="318"/>
      <c r="H95" s="319"/>
      <c r="I95" s="319"/>
      <c r="J95" s="207" t="str">
        <f t="shared" si="1"/>
        <v/>
      </c>
      <c r="K95" s="326"/>
    </row>
    <row r="96" spans="1:11" ht="30" customHeight="1">
      <c r="A96" s="127">
        <v>91</v>
      </c>
      <c r="B96" s="309"/>
      <c r="C96" s="7"/>
      <c r="D96" s="7"/>
      <c r="E96" s="320"/>
      <c r="F96" s="316"/>
      <c r="G96" s="318"/>
      <c r="H96" s="319"/>
      <c r="I96" s="319"/>
      <c r="J96" s="207" t="str">
        <f t="shared" si="1"/>
        <v/>
      </c>
      <c r="K96" s="326"/>
    </row>
    <row r="97" spans="1:11" ht="30" customHeight="1">
      <c r="A97" s="127">
        <v>92</v>
      </c>
      <c r="B97" s="309"/>
      <c r="C97" s="7"/>
      <c r="D97" s="7"/>
      <c r="E97" s="320"/>
      <c r="F97" s="316"/>
      <c r="G97" s="318"/>
      <c r="H97" s="319"/>
      <c r="I97" s="319"/>
      <c r="J97" s="207" t="str">
        <f t="shared" si="1"/>
        <v/>
      </c>
      <c r="K97" s="326"/>
    </row>
    <row r="98" spans="1:11" ht="30" customHeight="1">
      <c r="A98" s="127">
        <v>93</v>
      </c>
      <c r="B98" s="309"/>
      <c r="C98" s="7"/>
      <c r="D98" s="7"/>
      <c r="E98" s="320"/>
      <c r="F98" s="316"/>
      <c r="G98" s="318"/>
      <c r="H98" s="319"/>
      <c r="I98" s="319"/>
      <c r="J98" s="207" t="str">
        <f t="shared" si="1"/>
        <v/>
      </c>
      <c r="K98" s="326"/>
    </row>
    <row r="99" spans="1:11" ht="30" customHeight="1">
      <c r="A99" s="127">
        <v>94</v>
      </c>
      <c r="B99" s="309"/>
      <c r="C99" s="7"/>
      <c r="D99" s="7"/>
      <c r="E99" s="320"/>
      <c r="F99" s="316"/>
      <c r="G99" s="318"/>
      <c r="H99" s="319"/>
      <c r="I99" s="319"/>
      <c r="J99" s="207" t="str">
        <f t="shared" si="1"/>
        <v/>
      </c>
      <c r="K99" s="326"/>
    </row>
    <row r="100" spans="1:11" ht="30" customHeight="1">
      <c r="A100" s="127">
        <v>95</v>
      </c>
      <c r="B100" s="309"/>
      <c r="C100" s="7"/>
      <c r="D100" s="7"/>
      <c r="E100" s="320"/>
      <c r="F100" s="316"/>
      <c r="G100" s="318"/>
      <c r="H100" s="319"/>
      <c r="I100" s="319"/>
      <c r="J100" s="207" t="str">
        <f t="shared" si="1"/>
        <v/>
      </c>
      <c r="K100" s="326"/>
    </row>
    <row r="101" spans="1:11" ht="30" customHeight="1">
      <c r="A101" s="127">
        <v>96</v>
      </c>
      <c r="B101" s="309"/>
      <c r="C101" s="7"/>
      <c r="D101" s="7"/>
      <c r="E101" s="320"/>
      <c r="F101" s="316"/>
      <c r="G101" s="318"/>
      <c r="H101" s="319"/>
      <c r="I101" s="319"/>
      <c r="J101" s="207" t="str">
        <f t="shared" si="1"/>
        <v/>
      </c>
      <c r="K101" s="326"/>
    </row>
    <row r="102" spans="1:11" ht="30" customHeight="1">
      <c r="A102" s="127">
        <v>97</v>
      </c>
      <c r="B102" s="309"/>
      <c r="C102" s="7"/>
      <c r="D102" s="7"/>
      <c r="E102" s="320"/>
      <c r="F102" s="316"/>
      <c r="G102" s="318"/>
      <c r="H102" s="319"/>
      <c r="I102" s="319"/>
      <c r="J102" s="207" t="str">
        <f t="shared" si="1"/>
        <v/>
      </c>
      <c r="K102" s="326"/>
    </row>
    <row r="103" spans="1:11" ht="30" customHeight="1">
      <c r="A103" s="127">
        <v>98</v>
      </c>
      <c r="B103" s="309"/>
      <c r="C103" s="7"/>
      <c r="D103" s="7"/>
      <c r="E103" s="320"/>
      <c r="F103" s="316"/>
      <c r="G103" s="318"/>
      <c r="H103" s="319"/>
      <c r="I103" s="319"/>
      <c r="J103" s="207" t="str">
        <f t="shared" si="1"/>
        <v/>
      </c>
      <c r="K103" s="326"/>
    </row>
    <row r="104" spans="1:11" ht="30" customHeight="1">
      <c r="A104" s="127">
        <v>99</v>
      </c>
      <c r="B104" s="309"/>
      <c r="C104" s="7"/>
      <c r="D104" s="7"/>
      <c r="E104" s="320"/>
      <c r="F104" s="316"/>
      <c r="G104" s="318"/>
      <c r="H104" s="319"/>
      <c r="I104" s="319"/>
      <c r="J104" s="207" t="str">
        <f t="shared" si="1"/>
        <v/>
      </c>
      <c r="K104" s="326"/>
    </row>
    <row r="105" spans="1:11" ht="30" customHeight="1">
      <c r="A105" s="127">
        <v>100</v>
      </c>
      <c r="B105" s="309"/>
      <c r="C105" s="7"/>
      <c r="D105" s="7"/>
      <c r="E105" s="320"/>
      <c r="F105" s="316"/>
      <c r="G105" s="318"/>
      <c r="H105" s="319"/>
      <c r="I105" s="319"/>
      <c r="J105" s="207" t="str">
        <f t="shared" si="1"/>
        <v/>
      </c>
      <c r="K105" s="326"/>
    </row>
    <row r="106" spans="1:11" ht="30" customHeight="1">
      <c r="A106" s="127">
        <v>101</v>
      </c>
      <c r="B106" s="309"/>
      <c r="C106" s="7"/>
      <c r="D106" s="7"/>
      <c r="E106" s="320"/>
      <c r="F106" s="316"/>
      <c r="G106" s="318"/>
      <c r="H106" s="319"/>
      <c r="I106" s="319"/>
      <c r="J106" s="207" t="str">
        <f t="shared" si="1"/>
        <v/>
      </c>
      <c r="K106" s="326"/>
    </row>
    <row r="107" spans="1:11" ht="30" customHeight="1">
      <c r="A107" s="127">
        <v>102</v>
      </c>
      <c r="B107" s="309"/>
      <c r="C107" s="7"/>
      <c r="D107" s="7"/>
      <c r="E107" s="320"/>
      <c r="F107" s="316"/>
      <c r="G107" s="318"/>
      <c r="H107" s="319"/>
      <c r="I107" s="319"/>
      <c r="J107" s="207" t="str">
        <f t="shared" si="1"/>
        <v/>
      </c>
      <c r="K107" s="326"/>
    </row>
    <row r="108" spans="1:11" ht="30" customHeight="1">
      <c r="A108" s="127">
        <v>103</v>
      </c>
      <c r="B108" s="309"/>
      <c r="C108" s="7"/>
      <c r="D108" s="7"/>
      <c r="E108" s="320"/>
      <c r="F108" s="316"/>
      <c r="G108" s="318"/>
      <c r="H108" s="319"/>
      <c r="I108" s="319"/>
      <c r="J108" s="207" t="str">
        <f t="shared" si="1"/>
        <v/>
      </c>
      <c r="K108" s="326"/>
    </row>
    <row r="109" spans="1:11" ht="30" customHeight="1">
      <c r="A109" s="127">
        <v>104</v>
      </c>
      <c r="B109" s="309"/>
      <c r="C109" s="7"/>
      <c r="D109" s="7"/>
      <c r="E109" s="320"/>
      <c r="F109" s="316"/>
      <c r="G109" s="318"/>
      <c r="H109" s="319"/>
      <c r="I109" s="319"/>
      <c r="J109" s="207" t="str">
        <f t="shared" si="1"/>
        <v/>
      </c>
      <c r="K109" s="326"/>
    </row>
    <row r="110" spans="1:11" ht="30" customHeight="1">
      <c r="A110" s="127">
        <v>105</v>
      </c>
      <c r="B110" s="309"/>
      <c r="C110" s="7"/>
      <c r="D110" s="7"/>
      <c r="E110" s="320"/>
      <c r="F110" s="316"/>
      <c r="G110" s="318"/>
      <c r="H110" s="319"/>
      <c r="I110" s="319"/>
      <c r="J110" s="207" t="str">
        <f t="shared" si="1"/>
        <v/>
      </c>
      <c r="K110" s="326"/>
    </row>
    <row r="111" spans="1:11" ht="30" customHeight="1">
      <c r="A111" s="127">
        <v>106</v>
      </c>
      <c r="B111" s="309"/>
      <c r="C111" s="7"/>
      <c r="D111" s="7"/>
      <c r="E111" s="320"/>
      <c r="F111" s="316"/>
      <c r="G111" s="318"/>
      <c r="H111" s="319"/>
      <c r="I111" s="319"/>
      <c r="J111" s="207" t="str">
        <f t="shared" si="1"/>
        <v/>
      </c>
      <c r="K111" s="326"/>
    </row>
    <row r="112" spans="1:11" ht="30" customHeight="1">
      <c r="A112" s="127">
        <v>107</v>
      </c>
      <c r="B112" s="309"/>
      <c r="C112" s="7"/>
      <c r="D112" s="7"/>
      <c r="E112" s="320"/>
      <c r="F112" s="316"/>
      <c r="G112" s="318"/>
      <c r="H112" s="319"/>
      <c r="I112" s="319"/>
      <c r="J112" s="207" t="str">
        <f t="shared" si="1"/>
        <v/>
      </c>
      <c r="K112" s="326"/>
    </row>
    <row r="113" spans="1:11" ht="30" customHeight="1">
      <c r="A113" s="127">
        <v>108</v>
      </c>
      <c r="B113" s="309"/>
      <c r="C113" s="7"/>
      <c r="D113" s="7"/>
      <c r="E113" s="320"/>
      <c r="F113" s="316"/>
      <c r="G113" s="318"/>
      <c r="H113" s="319"/>
      <c r="I113" s="319"/>
      <c r="J113" s="207" t="str">
        <f t="shared" si="1"/>
        <v/>
      </c>
      <c r="K113" s="326"/>
    </row>
    <row r="114" spans="1:11" ht="30" customHeight="1">
      <c r="A114" s="127">
        <v>109</v>
      </c>
      <c r="B114" s="309"/>
      <c r="C114" s="7"/>
      <c r="D114" s="7"/>
      <c r="E114" s="320"/>
      <c r="F114" s="316"/>
      <c r="G114" s="318"/>
      <c r="H114" s="319"/>
      <c r="I114" s="319"/>
      <c r="J114" s="207" t="str">
        <f t="shared" si="1"/>
        <v/>
      </c>
      <c r="K114" s="326"/>
    </row>
    <row r="115" spans="1:11" ht="30" customHeight="1">
      <c r="A115" s="127">
        <v>110</v>
      </c>
      <c r="B115" s="309"/>
      <c r="C115" s="7"/>
      <c r="D115" s="7"/>
      <c r="E115" s="320"/>
      <c r="F115" s="316"/>
      <c r="G115" s="318"/>
      <c r="H115" s="319"/>
      <c r="I115" s="319"/>
      <c r="J115" s="207" t="str">
        <f t="shared" si="1"/>
        <v/>
      </c>
      <c r="K115" s="326"/>
    </row>
    <row r="116" spans="1:11" ht="30" customHeight="1">
      <c r="A116" s="127">
        <v>111</v>
      </c>
      <c r="B116" s="309"/>
      <c r="C116" s="7"/>
      <c r="D116" s="7"/>
      <c r="E116" s="320"/>
      <c r="F116" s="316"/>
      <c r="G116" s="318"/>
      <c r="H116" s="319"/>
      <c r="I116" s="319"/>
      <c r="J116" s="207" t="str">
        <f t="shared" si="1"/>
        <v/>
      </c>
      <c r="K116" s="326"/>
    </row>
    <row r="117" spans="1:11" ht="30" customHeight="1">
      <c r="A117" s="127">
        <v>112</v>
      </c>
      <c r="B117" s="309"/>
      <c r="C117" s="7"/>
      <c r="D117" s="7"/>
      <c r="E117" s="320"/>
      <c r="F117" s="316"/>
      <c r="G117" s="318"/>
      <c r="H117" s="319"/>
      <c r="I117" s="319"/>
      <c r="J117" s="207" t="str">
        <f t="shared" si="1"/>
        <v/>
      </c>
      <c r="K117" s="326"/>
    </row>
    <row r="118" spans="1:11" ht="30" customHeight="1">
      <c r="A118" s="127">
        <v>113</v>
      </c>
      <c r="B118" s="309"/>
      <c r="C118" s="7"/>
      <c r="D118" s="7"/>
      <c r="E118" s="320"/>
      <c r="F118" s="316"/>
      <c r="G118" s="318"/>
      <c r="H118" s="319"/>
      <c r="I118" s="319"/>
      <c r="J118" s="207" t="str">
        <f t="shared" si="1"/>
        <v/>
      </c>
      <c r="K118" s="326"/>
    </row>
    <row r="119" spans="1:11" ht="30" customHeight="1">
      <c r="A119" s="127">
        <v>114</v>
      </c>
      <c r="B119" s="309"/>
      <c r="C119" s="7"/>
      <c r="D119" s="7"/>
      <c r="E119" s="320"/>
      <c r="F119" s="316"/>
      <c r="G119" s="318"/>
      <c r="H119" s="319"/>
      <c r="I119" s="319"/>
      <c r="J119" s="207" t="str">
        <f t="shared" si="1"/>
        <v/>
      </c>
      <c r="K119" s="326"/>
    </row>
    <row r="120" spans="1:11" ht="30" customHeight="1">
      <c r="A120" s="127">
        <v>115</v>
      </c>
      <c r="B120" s="309"/>
      <c r="C120" s="7"/>
      <c r="D120" s="7"/>
      <c r="E120" s="320"/>
      <c r="F120" s="316"/>
      <c r="G120" s="318"/>
      <c r="H120" s="319"/>
      <c r="I120" s="319"/>
      <c r="J120" s="207" t="str">
        <f t="shared" si="1"/>
        <v/>
      </c>
      <c r="K120" s="326"/>
    </row>
    <row r="121" spans="1:11" ht="30" customHeight="1">
      <c r="A121" s="127">
        <v>116</v>
      </c>
      <c r="B121" s="309"/>
      <c r="C121" s="7"/>
      <c r="D121" s="7"/>
      <c r="E121" s="320"/>
      <c r="F121" s="316"/>
      <c r="G121" s="318"/>
      <c r="H121" s="319"/>
      <c r="I121" s="319"/>
      <c r="J121" s="207" t="str">
        <f t="shared" si="1"/>
        <v/>
      </c>
      <c r="K121" s="326"/>
    </row>
    <row r="122" spans="1:11" ht="30" customHeight="1">
      <c r="A122" s="127">
        <v>117</v>
      </c>
      <c r="B122" s="309"/>
      <c r="C122" s="7"/>
      <c r="D122" s="7"/>
      <c r="E122" s="320"/>
      <c r="F122" s="316"/>
      <c r="G122" s="318"/>
      <c r="H122" s="319"/>
      <c r="I122" s="319"/>
      <c r="J122" s="207" t="str">
        <f t="shared" si="1"/>
        <v/>
      </c>
      <c r="K122" s="326"/>
    </row>
    <row r="123" spans="1:11" ht="30" customHeight="1">
      <c r="A123" s="127">
        <v>118</v>
      </c>
      <c r="B123" s="309"/>
      <c r="C123" s="7"/>
      <c r="D123" s="7"/>
      <c r="E123" s="320"/>
      <c r="F123" s="316"/>
      <c r="G123" s="318"/>
      <c r="H123" s="319"/>
      <c r="I123" s="319"/>
      <c r="J123" s="207" t="str">
        <f t="shared" si="1"/>
        <v/>
      </c>
      <c r="K123" s="326"/>
    </row>
    <row r="124" spans="1:11" ht="30" customHeight="1">
      <c r="A124" s="127">
        <v>119</v>
      </c>
      <c r="B124" s="309"/>
      <c r="C124" s="7"/>
      <c r="D124" s="7"/>
      <c r="E124" s="320"/>
      <c r="F124" s="316"/>
      <c r="G124" s="318"/>
      <c r="H124" s="319"/>
      <c r="I124" s="319"/>
      <c r="J124" s="207" t="str">
        <f t="shared" si="1"/>
        <v/>
      </c>
      <c r="K124" s="326"/>
    </row>
    <row r="125" spans="1:11" ht="30" customHeight="1">
      <c r="A125" s="127">
        <v>120</v>
      </c>
      <c r="B125" s="309"/>
      <c r="C125" s="7"/>
      <c r="D125" s="7"/>
      <c r="E125" s="320"/>
      <c r="F125" s="316"/>
      <c r="G125" s="318"/>
      <c r="H125" s="319"/>
      <c r="I125" s="319"/>
      <c r="J125" s="207" t="str">
        <f t="shared" si="1"/>
        <v/>
      </c>
      <c r="K125" s="326"/>
    </row>
    <row r="126" spans="1:11" ht="30" customHeight="1">
      <c r="A126" s="127">
        <v>121</v>
      </c>
      <c r="B126" s="309"/>
      <c r="C126" s="7"/>
      <c r="D126" s="7"/>
      <c r="E126" s="320"/>
      <c r="F126" s="316"/>
      <c r="G126" s="318"/>
      <c r="H126" s="319"/>
      <c r="I126" s="319"/>
      <c r="J126" s="207" t="str">
        <f t="shared" si="1"/>
        <v/>
      </c>
      <c r="K126" s="326"/>
    </row>
    <row r="127" spans="1:11" ht="30" customHeight="1">
      <c r="A127" s="127">
        <v>122</v>
      </c>
      <c r="B127" s="309"/>
      <c r="C127" s="7"/>
      <c r="D127" s="7"/>
      <c r="E127" s="320"/>
      <c r="F127" s="316"/>
      <c r="G127" s="318"/>
      <c r="H127" s="319"/>
      <c r="I127" s="319"/>
      <c r="J127" s="207" t="str">
        <f t="shared" si="1"/>
        <v/>
      </c>
      <c r="K127" s="326"/>
    </row>
    <row r="128" spans="1:11" ht="30" customHeight="1">
      <c r="A128" s="127">
        <v>123</v>
      </c>
      <c r="B128" s="309"/>
      <c r="C128" s="7"/>
      <c r="D128" s="7"/>
      <c r="E128" s="320"/>
      <c r="F128" s="316"/>
      <c r="G128" s="318"/>
      <c r="H128" s="319"/>
      <c r="I128" s="319"/>
      <c r="J128" s="207" t="str">
        <f t="shared" si="1"/>
        <v/>
      </c>
      <c r="K128" s="326"/>
    </row>
    <row r="129" spans="1:11" ht="30" customHeight="1">
      <c r="A129" s="127">
        <v>124</v>
      </c>
      <c r="B129" s="309"/>
      <c r="C129" s="7"/>
      <c r="D129" s="7"/>
      <c r="E129" s="320"/>
      <c r="F129" s="316"/>
      <c r="G129" s="318"/>
      <c r="H129" s="319"/>
      <c r="I129" s="319"/>
      <c r="J129" s="207" t="str">
        <f t="shared" si="1"/>
        <v/>
      </c>
      <c r="K129" s="326"/>
    </row>
    <row r="130" spans="1:11" ht="30" customHeight="1">
      <c r="A130" s="127">
        <v>125</v>
      </c>
      <c r="B130" s="309"/>
      <c r="C130" s="7"/>
      <c r="D130" s="7"/>
      <c r="E130" s="320"/>
      <c r="F130" s="316"/>
      <c r="G130" s="318"/>
      <c r="H130" s="319"/>
      <c r="I130" s="319"/>
      <c r="J130" s="207" t="str">
        <f t="shared" si="1"/>
        <v/>
      </c>
      <c r="K130" s="326"/>
    </row>
    <row r="131" spans="1:11" ht="30" customHeight="1">
      <c r="A131" s="127">
        <v>126</v>
      </c>
      <c r="B131" s="309"/>
      <c r="C131" s="7"/>
      <c r="D131" s="7"/>
      <c r="E131" s="320"/>
      <c r="F131" s="316"/>
      <c r="G131" s="318"/>
      <c r="H131" s="319"/>
      <c r="I131" s="319"/>
      <c r="J131" s="207" t="str">
        <f t="shared" si="1"/>
        <v/>
      </c>
      <c r="K131" s="326"/>
    </row>
    <row r="132" spans="1:11" ht="30" customHeight="1">
      <c r="A132" s="127">
        <v>127</v>
      </c>
      <c r="B132" s="309"/>
      <c r="C132" s="7"/>
      <c r="D132" s="7"/>
      <c r="E132" s="320"/>
      <c r="F132" s="316"/>
      <c r="G132" s="318"/>
      <c r="H132" s="319"/>
      <c r="I132" s="319"/>
      <c r="J132" s="207" t="str">
        <f t="shared" si="1"/>
        <v/>
      </c>
      <c r="K132" s="326"/>
    </row>
    <row r="133" spans="1:11" ht="30" customHeight="1">
      <c r="A133" s="127">
        <v>128</v>
      </c>
      <c r="B133" s="309"/>
      <c r="C133" s="7"/>
      <c r="D133" s="7"/>
      <c r="E133" s="320"/>
      <c r="F133" s="316"/>
      <c r="G133" s="318"/>
      <c r="H133" s="319"/>
      <c r="I133" s="319"/>
      <c r="J133" s="207" t="str">
        <f t="shared" si="1"/>
        <v/>
      </c>
      <c r="K133" s="326"/>
    </row>
    <row r="134" spans="1:11" ht="30" customHeight="1">
      <c r="A134" s="127">
        <v>129</v>
      </c>
      <c r="B134" s="309"/>
      <c r="C134" s="7"/>
      <c r="D134" s="7"/>
      <c r="E134" s="320"/>
      <c r="F134" s="316"/>
      <c r="G134" s="318"/>
      <c r="H134" s="319"/>
      <c r="I134" s="319"/>
      <c r="J134" s="207" t="str">
        <f t="shared" si="1"/>
        <v/>
      </c>
      <c r="K134" s="326"/>
    </row>
    <row r="135" spans="1:11" ht="30" customHeight="1">
      <c r="A135" s="127">
        <v>130</v>
      </c>
      <c r="B135" s="309"/>
      <c r="C135" s="7"/>
      <c r="D135" s="7"/>
      <c r="E135" s="320"/>
      <c r="F135" s="316"/>
      <c r="G135" s="318"/>
      <c r="H135" s="319"/>
      <c r="I135" s="319"/>
      <c r="J135" s="207" t="str">
        <f t="shared" si="1"/>
        <v/>
      </c>
      <c r="K135" s="326"/>
    </row>
    <row r="136" spans="1:11" ht="30" customHeight="1">
      <c r="A136" s="127">
        <v>131</v>
      </c>
      <c r="B136" s="309"/>
      <c r="C136" s="7"/>
      <c r="D136" s="7"/>
      <c r="E136" s="320"/>
      <c r="F136" s="316"/>
      <c r="G136" s="318"/>
      <c r="H136" s="319"/>
      <c r="I136" s="319"/>
      <c r="J136" s="207" t="str">
        <f t="shared" ref="J136:J199" si="2">IF(B136="","",G136)</f>
        <v/>
      </c>
      <c r="K136" s="326"/>
    </row>
    <row r="137" spans="1:11" ht="30" customHeight="1">
      <c r="A137" s="127">
        <v>132</v>
      </c>
      <c r="B137" s="309"/>
      <c r="C137" s="7"/>
      <c r="D137" s="7"/>
      <c r="E137" s="320"/>
      <c r="F137" s="316"/>
      <c r="G137" s="318"/>
      <c r="H137" s="319"/>
      <c r="I137" s="319"/>
      <c r="J137" s="207" t="str">
        <f t="shared" si="2"/>
        <v/>
      </c>
      <c r="K137" s="326"/>
    </row>
    <row r="138" spans="1:11" ht="30" customHeight="1">
      <c r="A138" s="127">
        <v>133</v>
      </c>
      <c r="B138" s="309"/>
      <c r="C138" s="7"/>
      <c r="D138" s="7"/>
      <c r="E138" s="320"/>
      <c r="F138" s="316"/>
      <c r="G138" s="318"/>
      <c r="H138" s="319"/>
      <c r="I138" s="319"/>
      <c r="J138" s="207" t="str">
        <f t="shared" si="2"/>
        <v/>
      </c>
      <c r="K138" s="326"/>
    </row>
    <row r="139" spans="1:11" ht="30" customHeight="1">
      <c r="A139" s="127">
        <v>134</v>
      </c>
      <c r="B139" s="309"/>
      <c r="C139" s="7"/>
      <c r="D139" s="7"/>
      <c r="E139" s="320"/>
      <c r="F139" s="316"/>
      <c r="G139" s="318"/>
      <c r="H139" s="319"/>
      <c r="I139" s="319"/>
      <c r="J139" s="207" t="str">
        <f t="shared" si="2"/>
        <v/>
      </c>
      <c r="K139" s="326"/>
    </row>
    <row r="140" spans="1:11" ht="30" customHeight="1">
      <c r="A140" s="127">
        <v>135</v>
      </c>
      <c r="B140" s="309"/>
      <c r="C140" s="7"/>
      <c r="D140" s="7"/>
      <c r="E140" s="320"/>
      <c r="F140" s="316"/>
      <c r="G140" s="318"/>
      <c r="H140" s="319"/>
      <c r="I140" s="319"/>
      <c r="J140" s="207" t="str">
        <f t="shared" si="2"/>
        <v/>
      </c>
      <c r="K140" s="326"/>
    </row>
    <row r="141" spans="1:11" ht="30" customHeight="1">
      <c r="A141" s="127">
        <v>136</v>
      </c>
      <c r="B141" s="309"/>
      <c r="C141" s="7"/>
      <c r="D141" s="7"/>
      <c r="E141" s="320"/>
      <c r="F141" s="316"/>
      <c r="G141" s="318"/>
      <c r="H141" s="319"/>
      <c r="I141" s="319"/>
      <c r="J141" s="207" t="str">
        <f t="shared" si="2"/>
        <v/>
      </c>
      <c r="K141" s="326"/>
    </row>
    <row r="142" spans="1:11" ht="30" customHeight="1">
      <c r="A142" s="127">
        <v>137</v>
      </c>
      <c r="B142" s="309"/>
      <c r="C142" s="7"/>
      <c r="D142" s="7"/>
      <c r="E142" s="320"/>
      <c r="F142" s="316"/>
      <c r="G142" s="318"/>
      <c r="H142" s="319"/>
      <c r="I142" s="319"/>
      <c r="J142" s="207" t="str">
        <f t="shared" si="2"/>
        <v/>
      </c>
      <c r="K142" s="326"/>
    </row>
    <row r="143" spans="1:11" ht="30" customHeight="1">
      <c r="A143" s="127">
        <v>138</v>
      </c>
      <c r="B143" s="309"/>
      <c r="C143" s="7"/>
      <c r="D143" s="7"/>
      <c r="E143" s="320"/>
      <c r="F143" s="316"/>
      <c r="G143" s="318"/>
      <c r="H143" s="319"/>
      <c r="I143" s="319"/>
      <c r="J143" s="207" t="str">
        <f t="shared" si="2"/>
        <v/>
      </c>
      <c r="K143" s="326"/>
    </row>
    <row r="144" spans="1:11" ht="30" customHeight="1">
      <c r="A144" s="127">
        <v>139</v>
      </c>
      <c r="B144" s="309"/>
      <c r="C144" s="7"/>
      <c r="D144" s="7"/>
      <c r="E144" s="320"/>
      <c r="F144" s="316"/>
      <c r="G144" s="318"/>
      <c r="H144" s="319"/>
      <c r="I144" s="319"/>
      <c r="J144" s="207" t="str">
        <f t="shared" si="2"/>
        <v/>
      </c>
      <c r="K144" s="326"/>
    </row>
    <row r="145" spans="1:11" ht="30" customHeight="1">
      <c r="A145" s="127">
        <v>140</v>
      </c>
      <c r="B145" s="309"/>
      <c r="C145" s="7"/>
      <c r="D145" s="7"/>
      <c r="E145" s="320"/>
      <c r="F145" s="316"/>
      <c r="G145" s="318"/>
      <c r="H145" s="319"/>
      <c r="I145" s="319"/>
      <c r="J145" s="207" t="str">
        <f t="shared" si="2"/>
        <v/>
      </c>
      <c r="K145" s="326"/>
    </row>
    <row r="146" spans="1:11" ht="30" customHeight="1">
      <c r="A146" s="127">
        <v>141</v>
      </c>
      <c r="B146" s="309"/>
      <c r="C146" s="7"/>
      <c r="D146" s="7"/>
      <c r="E146" s="320"/>
      <c r="F146" s="316"/>
      <c r="G146" s="318"/>
      <c r="H146" s="319"/>
      <c r="I146" s="319"/>
      <c r="J146" s="207" t="str">
        <f t="shared" si="2"/>
        <v/>
      </c>
      <c r="K146" s="326"/>
    </row>
    <row r="147" spans="1:11" ht="30" customHeight="1">
      <c r="A147" s="127">
        <v>142</v>
      </c>
      <c r="B147" s="309"/>
      <c r="C147" s="7"/>
      <c r="D147" s="7"/>
      <c r="E147" s="320"/>
      <c r="F147" s="316"/>
      <c r="G147" s="318"/>
      <c r="H147" s="319"/>
      <c r="I147" s="319"/>
      <c r="J147" s="207" t="str">
        <f t="shared" si="2"/>
        <v/>
      </c>
      <c r="K147" s="326"/>
    </row>
    <row r="148" spans="1:11" ht="30" customHeight="1">
      <c r="A148" s="127">
        <v>143</v>
      </c>
      <c r="B148" s="309"/>
      <c r="C148" s="7"/>
      <c r="D148" s="7"/>
      <c r="E148" s="320"/>
      <c r="F148" s="316"/>
      <c r="G148" s="318"/>
      <c r="H148" s="319"/>
      <c r="I148" s="319"/>
      <c r="J148" s="207" t="str">
        <f t="shared" si="2"/>
        <v/>
      </c>
      <c r="K148" s="326"/>
    </row>
    <row r="149" spans="1:11" ht="30" customHeight="1">
      <c r="A149" s="127">
        <v>144</v>
      </c>
      <c r="B149" s="309"/>
      <c r="C149" s="7"/>
      <c r="D149" s="7"/>
      <c r="E149" s="320"/>
      <c r="F149" s="316"/>
      <c r="G149" s="318"/>
      <c r="H149" s="319"/>
      <c r="I149" s="319"/>
      <c r="J149" s="207" t="str">
        <f t="shared" si="2"/>
        <v/>
      </c>
      <c r="K149" s="326"/>
    </row>
    <row r="150" spans="1:11" ht="30" customHeight="1">
      <c r="A150" s="127">
        <v>145</v>
      </c>
      <c r="B150" s="309"/>
      <c r="C150" s="7"/>
      <c r="D150" s="7"/>
      <c r="E150" s="320"/>
      <c r="F150" s="316"/>
      <c r="G150" s="318"/>
      <c r="H150" s="319"/>
      <c r="I150" s="319"/>
      <c r="J150" s="207" t="str">
        <f t="shared" si="2"/>
        <v/>
      </c>
      <c r="K150" s="326"/>
    </row>
    <row r="151" spans="1:11" ht="30" customHeight="1">
      <c r="A151" s="127">
        <v>146</v>
      </c>
      <c r="B151" s="309"/>
      <c r="C151" s="7"/>
      <c r="D151" s="7"/>
      <c r="E151" s="320"/>
      <c r="F151" s="316"/>
      <c r="G151" s="318"/>
      <c r="H151" s="319"/>
      <c r="I151" s="319"/>
      <c r="J151" s="207" t="str">
        <f t="shared" si="2"/>
        <v/>
      </c>
      <c r="K151" s="326"/>
    </row>
    <row r="152" spans="1:11" ht="30" customHeight="1">
      <c r="A152" s="127">
        <v>147</v>
      </c>
      <c r="B152" s="309"/>
      <c r="C152" s="7"/>
      <c r="D152" s="7"/>
      <c r="E152" s="320"/>
      <c r="F152" s="316"/>
      <c r="G152" s="318"/>
      <c r="H152" s="319"/>
      <c r="I152" s="319"/>
      <c r="J152" s="207" t="str">
        <f t="shared" si="2"/>
        <v/>
      </c>
      <c r="K152" s="326"/>
    </row>
    <row r="153" spans="1:11" ht="30" customHeight="1">
      <c r="A153" s="127">
        <v>148</v>
      </c>
      <c r="B153" s="309"/>
      <c r="C153" s="7"/>
      <c r="D153" s="7"/>
      <c r="E153" s="320"/>
      <c r="F153" s="316"/>
      <c r="G153" s="318"/>
      <c r="H153" s="319"/>
      <c r="I153" s="319"/>
      <c r="J153" s="207" t="str">
        <f t="shared" si="2"/>
        <v/>
      </c>
      <c r="K153" s="326"/>
    </row>
    <row r="154" spans="1:11" ht="30" customHeight="1">
      <c r="A154" s="127">
        <v>149</v>
      </c>
      <c r="B154" s="309"/>
      <c r="C154" s="7"/>
      <c r="D154" s="7"/>
      <c r="E154" s="320"/>
      <c r="F154" s="316"/>
      <c r="G154" s="318"/>
      <c r="H154" s="319"/>
      <c r="I154" s="319"/>
      <c r="J154" s="207" t="str">
        <f t="shared" si="2"/>
        <v/>
      </c>
      <c r="K154" s="326"/>
    </row>
    <row r="155" spans="1:11" ht="30" customHeight="1">
      <c r="A155" s="127">
        <v>150</v>
      </c>
      <c r="B155" s="309"/>
      <c r="C155" s="7"/>
      <c r="D155" s="7"/>
      <c r="E155" s="320"/>
      <c r="F155" s="316"/>
      <c r="G155" s="318"/>
      <c r="H155" s="319"/>
      <c r="I155" s="319"/>
      <c r="J155" s="207" t="str">
        <f t="shared" si="2"/>
        <v/>
      </c>
      <c r="K155" s="326"/>
    </row>
    <row r="156" spans="1:11" ht="30" customHeight="1">
      <c r="A156" s="127">
        <v>151</v>
      </c>
      <c r="B156" s="309"/>
      <c r="C156" s="7"/>
      <c r="D156" s="7"/>
      <c r="E156" s="320"/>
      <c r="F156" s="316"/>
      <c r="G156" s="318"/>
      <c r="H156" s="319"/>
      <c r="I156" s="319"/>
      <c r="J156" s="207" t="str">
        <f t="shared" si="2"/>
        <v/>
      </c>
      <c r="K156" s="326"/>
    </row>
    <row r="157" spans="1:11" ht="30" customHeight="1">
      <c r="A157" s="127">
        <v>152</v>
      </c>
      <c r="B157" s="309"/>
      <c r="C157" s="7"/>
      <c r="D157" s="7"/>
      <c r="E157" s="320"/>
      <c r="F157" s="316"/>
      <c r="G157" s="318"/>
      <c r="H157" s="319"/>
      <c r="I157" s="319"/>
      <c r="J157" s="207" t="str">
        <f t="shared" si="2"/>
        <v/>
      </c>
      <c r="K157" s="326"/>
    </row>
    <row r="158" spans="1:11" ht="30" customHeight="1">
      <c r="A158" s="127">
        <v>153</v>
      </c>
      <c r="B158" s="309"/>
      <c r="C158" s="7"/>
      <c r="D158" s="7"/>
      <c r="E158" s="320"/>
      <c r="F158" s="316"/>
      <c r="G158" s="318"/>
      <c r="H158" s="319"/>
      <c r="I158" s="319"/>
      <c r="J158" s="207" t="str">
        <f t="shared" si="2"/>
        <v/>
      </c>
      <c r="K158" s="326"/>
    </row>
    <row r="159" spans="1:11" ht="30" customHeight="1">
      <c r="A159" s="127">
        <v>154</v>
      </c>
      <c r="B159" s="309"/>
      <c r="C159" s="7"/>
      <c r="D159" s="7"/>
      <c r="E159" s="320"/>
      <c r="F159" s="316"/>
      <c r="G159" s="318"/>
      <c r="H159" s="319"/>
      <c r="I159" s="319"/>
      <c r="J159" s="207" t="str">
        <f t="shared" si="2"/>
        <v/>
      </c>
      <c r="K159" s="326"/>
    </row>
    <row r="160" spans="1:11" ht="30" customHeight="1">
      <c r="A160" s="127">
        <v>155</v>
      </c>
      <c r="B160" s="309"/>
      <c r="C160" s="7"/>
      <c r="D160" s="7"/>
      <c r="E160" s="320"/>
      <c r="F160" s="316"/>
      <c r="G160" s="318"/>
      <c r="H160" s="319"/>
      <c r="I160" s="319"/>
      <c r="J160" s="207" t="str">
        <f t="shared" si="2"/>
        <v/>
      </c>
      <c r="K160" s="326"/>
    </row>
    <row r="161" spans="1:11" ht="30" customHeight="1">
      <c r="A161" s="127">
        <v>156</v>
      </c>
      <c r="B161" s="309"/>
      <c r="C161" s="7"/>
      <c r="D161" s="7"/>
      <c r="E161" s="320"/>
      <c r="F161" s="316"/>
      <c r="G161" s="318"/>
      <c r="H161" s="319"/>
      <c r="I161" s="319"/>
      <c r="J161" s="207" t="str">
        <f t="shared" si="2"/>
        <v/>
      </c>
      <c r="K161" s="326"/>
    </row>
    <row r="162" spans="1:11" ht="30" customHeight="1">
      <c r="A162" s="127">
        <v>157</v>
      </c>
      <c r="B162" s="309"/>
      <c r="C162" s="7"/>
      <c r="D162" s="7"/>
      <c r="E162" s="320"/>
      <c r="F162" s="316"/>
      <c r="G162" s="318"/>
      <c r="H162" s="319"/>
      <c r="I162" s="319"/>
      <c r="J162" s="207" t="str">
        <f t="shared" si="2"/>
        <v/>
      </c>
      <c r="K162" s="326"/>
    </row>
    <row r="163" spans="1:11" ht="30" customHeight="1">
      <c r="A163" s="127">
        <v>158</v>
      </c>
      <c r="B163" s="309"/>
      <c r="C163" s="7"/>
      <c r="D163" s="7"/>
      <c r="E163" s="320"/>
      <c r="F163" s="316"/>
      <c r="G163" s="318"/>
      <c r="H163" s="319"/>
      <c r="I163" s="319"/>
      <c r="J163" s="207" t="str">
        <f t="shared" si="2"/>
        <v/>
      </c>
      <c r="K163" s="326"/>
    </row>
    <row r="164" spans="1:11" ht="30" customHeight="1">
      <c r="A164" s="127">
        <v>159</v>
      </c>
      <c r="B164" s="309"/>
      <c r="C164" s="7"/>
      <c r="D164" s="7"/>
      <c r="E164" s="320"/>
      <c r="F164" s="316"/>
      <c r="G164" s="318"/>
      <c r="H164" s="319"/>
      <c r="I164" s="319"/>
      <c r="J164" s="207" t="str">
        <f t="shared" si="2"/>
        <v/>
      </c>
      <c r="K164" s="326"/>
    </row>
    <row r="165" spans="1:11" ht="30" customHeight="1">
      <c r="A165" s="127">
        <v>160</v>
      </c>
      <c r="B165" s="309"/>
      <c r="C165" s="7"/>
      <c r="D165" s="7"/>
      <c r="E165" s="320"/>
      <c r="F165" s="316"/>
      <c r="G165" s="318"/>
      <c r="H165" s="319"/>
      <c r="I165" s="319"/>
      <c r="J165" s="207" t="str">
        <f t="shared" si="2"/>
        <v/>
      </c>
      <c r="K165" s="326"/>
    </row>
    <row r="166" spans="1:11" ht="30" customHeight="1">
      <c r="A166" s="127">
        <v>161</v>
      </c>
      <c r="B166" s="309"/>
      <c r="C166" s="7"/>
      <c r="D166" s="7"/>
      <c r="E166" s="320"/>
      <c r="F166" s="316"/>
      <c r="G166" s="318"/>
      <c r="H166" s="319"/>
      <c r="I166" s="319"/>
      <c r="J166" s="207" t="str">
        <f t="shared" si="2"/>
        <v/>
      </c>
      <c r="K166" s="326"/>
    </row>
    <row r="167" spans="1:11" ht="30" customHeight="1">
      <c r="A167" s="127">
        <v>162</v>
      </c>
      <c r="B167" s="309"/>
      <c r="C167" s="7"/>
      <c r="D167" s="7"/>
      <c r="E167" s="320"/>
      <c r="F167" s="316"/>
      <c r="G167" s="318"/>
      <c r="H167" s="319"/>
      <c r="I167" s="319"/>
      <c r="J167" s="207" t="str">
        <f t="shared" si="2"/>
        <v/>
      </c>
      <c r="K167" s="326"/>
    </row>
    <row r="168" spans="1:11" ht="30" customHeight="1">
      <c r="A168" s="127">
        <v>163</v>
      </c>
      <c r="B168" s="309"/>
      <c r="C168" s="7"/>
      <c r="D168" s="7"/>
      <c r="E168" s="320"/>
      <c r="F168" s="316"/>
      <c r="G168" s="318"/>
      <c r="H168" s="319"/>
      <c r="I168" s="319"/>
      <c r="J168" s="207" t="str">
        <f t="shared" si="2"/>
        <v/>
      </c>
      <c r="K168" s="326"/>
    </row>
    <row r="169" spans="1:11" ht="30" customHeight="1">
      <c r="A169" s="127">
        <v>164</v>
      </c>
      <c r="B169" s="309"/>
      <c r="C169" s="7"/>
      <c r="D169" s="7"/>
      <c r="E169" s="320"/>
      <c r="F169" s="316"/>
      <c r="G169" s="318"/>
      <c r="H169" s="319"/>
      <c r="I169" s="319"/>
      <c r="J169" s="207" t="str">
        <f t="shared" si="2"/>
        <v/>
      </c>
      <c r="K169" s="326"/>
    </row>
    <row r="170" spans="1:11" ht="30" customHeight="1">
      <c r="A170" s="127">
        <v>165</v>
      </c>
      <c r="B170" s="309"/>
      <c r="C170" s="7"/>
      <c r="D170" s="7"/>
      <c r="E170" s="320"/>
      <c r="F170" s="316"/>
      <c r="G170" s="318"/>
      <c r="H170" s="319"/>
      <c r="I170" s="319"/>
      <c r="J170" s="207" t="str">
        <f t="shared" si="2"/>
        <v/>
      </c>
      <c r="K170" s="326"/>
    </row>
    <row r="171" spans="1:11" ht="30" customHeight="1">
      <c r="A171" s="127">
        <v>166</v>
      </c>
      <c r="B171" s="309"/>
      <c r="C171" s="7"/>
      <c r="D171" s="7"/>
      <c r="E171" s="320"/>
      <c r="F171" s="316"/>
      <c r="G171" s="318"/>
      <c r="H171" s="319"/>
      <c r="I171" s="319"/>
      <c r="J171" s="207" t="str">
        <f t="shared" si="2"/>
        <v/>
      </c>
      <c r="K171" s="326"/>
    </row>
    <row r="172" spans="1:11" ht="30" customHeight="1">
      <c r="A172" s="127">
        <v>167</v>
      </c>
      <c r="B172" s="309"/>
      <c r="C172" s="7"/>
      <c r="D172" s="7"/>
      <c r="E172" s="320"/>
      <c r="F172" s="316"/>
      <c r="G172" s="318"/>
      <c r="H172" s="319"/>
      <c r="I172" s="319"/>
      <c r="J172" s="207" t="str">
        <f t="shared" si="2"/>
        <v/>
      </c>
      <c r="K172" s="326"/>
    </row>
    <row r="173" spans="1:11" ht="30" customHeight="1">
      <c r="A173" s="127">
        <v>168</v>
      </c>
      <c r="B173" s="309"/>
      <c r="C173" s="7"/>
      <c r="D173" s="7"/>
      <c r="E173" s="320"/>
      <c r="F173" s="316"/>
      <c r="G173" s="318"/>
      <c r="H173" s="319"/>
      <c r="I173" s="319"/>
      <c r="J173" s="207" t="str">
        <f t="shared" si="2"/>
        <v/>
      </c>
      <c r="K173" s="326"/>
    </row>
    <row r="174" spans="1:11" ht="30" customHeight="1">
      <c r="A174" s="127">
        <v>169</v>
      </c>
      <c r="B174" s="309"/>
      <c r="C174" s="7"/>
      <c r="D174" s="7"/>
      <c r="E174" s="320"/>
      <c r="F174" s="316"/>
      <c r="G174" s="318"/>
      <c r="H174" s="319"/>
      <c r="I174" s="319"/>
      <c r="J174" s="207" t="str">
        <f t="shared" si="2"/>
        <v/>
      </c>
      <c r="K174" s="326"/>
    </row>
    <row r="175" spans="1:11" ht="30" customHeight="1">
      <c r="A175" s="127">
        <v>170</v>
      </c>
      <c r="B175" s="309"/>
      <c r="C175" s="7"/>
      <c r="D175" s="7"/>
      <c r="E175" s="320"/>
      <c r="F175" s="316"/>
      <c r="G175" s="318"/>
      <c r="H175" s="319"/>
      <c r="I175" s="319"/>
      <c r="J175" s="207" t="str">
        <f t="shared" si="2"/>
        <v/>
      </c>
      <c r="K175" s="326"/>
    </row>
    <row r="176" spans="1:11" ht="30" customHeight="1">
      <c r="A176" s="127">
        <v>171</v>
      </c>
      <c r="B176" s="309"/>
      <c r="C176" s="7"/>
      <c r="D176" s="7"/>
      <c r="E176" s="320"/>
      <c r="F176" s="316"/>
      <c r="G176" s="318"/>
      <c r="H176" s="319"/>
      <c r="I176" s="319"/>
      <c r="J176" s="207" t="str">
        <f t="shared" si="2"/>
        <v/>
      </c>
      <c r="K176" s="326"/>
    </row>
    <row r="177" spans="1:11" ht="30" customHeight="1">
      <c r="A177" s="127">
        <v>172</v>
      </c>
      <c r="B177" s="309"/>
      <c r="C177" s="7"/>
      <c r="D177" s="7"/>
      <c r="E177" s="320"/>
      <c r="F177" s="316"/>
      <c r="G177" s="318"/>
      <c r="H177" s="319"/>
      <c r="I177" s="319"/>
      <c r="J177" s="207" t="str">
        <f t="shared" si="2"/>
        <v/>
      </c>
      <c r="K177" s="326"/>
    </row>
    <row r="178" spans="1:11" ht="30" customHeight="1">
      <c r="A178" s="127">
        <v>173</v>
      </c>
      <c r="B178" s="309"/>
      <c r="C178" s="7"/>
      <c r="D178" s="7"/>
      <c r="E178" s="320"/>
      <c r="F178" s="316"/>
      <c r="G178" s="318"/>
      <c r="H178" s="319"/>
      <c r="I178" s="319"/>
      <c r="J178" s="207" t="str">
        <f t="shared" si="2"/>
        <v/>
      </c>
      <c r="K178" s="326"/>
    </row>
    <row r="179" spans="1:11" ht="30" customHeight="1">
      <c r="A179" s="127">
        <v>174</v>
      </c>
      <c r="B179" s="309"/>
      <c r="C179" s="7"/>
      <c r="D179" s="7"/>
      <c r="E179" s="320"/>
      <c r="F179" s="316"/>
      <c r="G179" s="318"/>
      <c r="H179" s="319"/>
      <c r="I179" s="319"/>
      <c r="J179" s="207" t="str">
        <f t="shared" si="2"/>
        <v/>
      </c>
      <c r="K179" s="326"/>
    </row>
    <row r="180" spans="1:11" ht="30" customHeight="1">
      <c r="A180" s="127">
        <v>175</v>
      </c>
      <c r="B180" s="309"/>
      <c r="C180" s="7"/>
      <c r="D180" s="7"/>
      <c r="E180" s="320"/>
      <c r="F180" s="316"/>
      <c r="G180" s="318"/>
      <c r="H180" s="319"/>
      <c r="I180" s="319"/>
      <c r="J180" s="207" t="str">
        <f t="shared" si="2"/>
        <v/>
      </c>
      <c r="K180" s="326"/>
    </row>
    <row r="181" spans="1:11" ht="30" customHeight="1">
      <c r="A181" s="127">
        <v>176</v>
      </c>
      <c r="B181" s="309"/>
      <c r="C181" s="7"/>
      <c r="D181" s="7"/>
      <c r="E181" s="320"/>
      <c r="F181" s="316"/>
      <c r="G181" s="318"/>
      <c r="H181" s="319"/>
      <c r="I181" s="319"/>
      <c r="J181" s="207" t="str">
        <f t="shared" si="2"/>
        <v/>
      </c>
      <c r="K181" s="326"/>
    </row>
    <row r="182" spans="1:11" ht="30" customHeight="1">
      <c r="A182" s="127">
        <v>177</v>
      </c>
      <c r="B182" s="309"/>
      <c r="C182" s="7"/>
      <c r="D182" s="7"/>
      <c r="E182" s="320"/>
      <c r="F182" s="316"/>
      <c r="G182" s="318"/>
      <c r="H182" s="319"/>
      <c r="I182" s="319"/>
      <c r="J182" s="207" t="str">
        <f t="shared" si="2"/>
        <v/>
      </c>
      <c r="K182" s="326"/>
    </row>
    <row r="183" spans="1:11" ht="30" customHeight="1">
      <c r="A183" s="127">
        <v>178</v>
      </c>
      <c r="B183" s="309"/>
      <c r="C183" s="7"/>
      <c r="D183" s="7"/>
      <c r="E183" s="320"/>
      <c r="F183" s="316"/>
      <c r="G183" s="318"/>
      <c r="H183" s="319"/>
      <c r="I183" s="319"/>
      <c r="J183" s="207" t="str">
        <f t="shared" si="2"/>
        <v/>
      </c>
      <c r="K183" s="326"/>
    </row>
    <row r="184" spans="1:11" ht="30" customHeight="1">
      <c r="A184" s="127">
        <v>179</v>
      </c>
      <c r="B184" s="309"/>
      <c r="C184" s="7"/>
      <c r="D184" s="7"/>
      <c r="E184" s="320"/>
      <c r="F184" s="316"/>
      <c r="G184" s="318"/>
      <c r="H184" s="319"/>
      <c r="I184" s="319"/>
      <c r="J184" s="207" t="str">
        <f t="shared" si="2"/>
        <v/>
      </c>
      <c r="K184" s="326"/>
    </row>
    <row r="185" spans="1:11" ht="30" customHeight="1">
      <c r="A185" s="127">
        <v>180</v>
      </c>
      <c r="B185" s="309"/>
      <c r="C185" s="7"/>
      <c r="D185" s="7"/>
      <c r="E185" s="320"/>
      <c r="F185" s="316"/>
      <c r="G185" s="318"/>
      <c r="H185" s="319"/>
      <c r="I185" s="319"/>
      <c r="J185" s="207" t="str">
        <f t="shared" si="2"/>
        <v/>
      </c>
      <c r="K185" s="326"/>
    </row>
    <row r="186" spans="1:11" ht="30" customHeight="1">
      <c r="A186" s="127">
        <v>181</v>
      </c>
      <c r="B186" s="309"/>
      <c r="C186" s="7"/>
      <c r="D186" s="7"/>
      <c r="E186" s="320"/>
      <c r="F186" s="316"/>
      <c r="G186" s="318"/>
      <c r="H186" s="319"/>
      <c r="I186" s="319"/>
      <c r="J186" s="207" t="str">
        <f t="shared" si="2"/>
        <v/>
      </c>
      <c r="K186" s="326"/>
    </row>
    <row r="187" spans="1:11" ht="30" customHeight="1">
      <c r="A187" s="127">
        <v>182</v>
      </c>
      <c r="B187" s="309"/>
      <c r="C187" s="7"/>
      <c r="D187" s="7"/>
      <c r="E187" s="320"/>
      <c r="F187" s="316"/>
      <c r="G187" s="318"/>
      <c r="H187" s="319"/>
      <c r="I187" s="319"/>
      <c r="J187" s="207" t="str">
        <f t="shared" si="2"/>
        <v/>
      </c>
      <c r="K187" s="326"/>
    </row>
    <row r="188" spans="1:11" ht="30" customHeight="1">
      <c r="A188" s="127">
        <v>183</v>
      </c>
      <c r="B188" s="309"/>
      <c r="C188" s="7"/>
      <c r="D188" s="7"/>
      <c r="E188" s="320"/>
      <c r="F188" s="316"/>
      <c r="G188" s="318"/>
      <c r="H188" s="319"/>
      <c r="I188" s="319"/>
      <c r="J188" s="207" t="str">
        <f t="shared" si="2"/>
        <v/>
      </c>
      <c r="K188" s="326"/>
    </row>
    <row r="189" spans="1:11" ht="30" customHeight="1">
      <c r="A189" s="127">
        <v>184</v>
      </c>
      <c r="B189" s="309"/>
      <c r="C189" s="7"/>
      <c r="D189" s="7"/>
      <c r="E189" s="320"/>
      <c r="F189" s="316"/>
      <c r="G189" s="318"/>
      <c r="H189" s="319"/>
      <c r="I189" s="319"/>
      <c r="J189" s="207" t="str">
        <f t="shared" si="2"/>
        <v/>
      </c>
      <c r="K189" s="326"/>
    </row>
    <row r="190" spans="1:11" ht="30" customHeight="1">
      <c r="A190" s="127">
        <v>185</v>
      </c>
      <c r="B190" s="309"/>
      <c r="C190" s="7"/>
      <c r="D190" s="7"/>
      <c r="E190" s="320"/>
      <c r="F190" s="316"/>
      <c r="G190" s="318"/>
      <c r="H190" s="319"/>
      <c r="I190" s="319"/>
      <c r="J190" s="207" t="str">
        <f t="shared" si="2"/>
        <v/>
      </c>
      <c r="K190" s="326"/>
    </row>
    <row r="191" spans="1:11" ht="30" customHeight="1">
      <c r="A191" s="127">
        <v>186</v>
      </c>
      <c r="B191" s="309"/>
      <c r="C191" s="7"/>
      <c r="D191" s="7"/>
      <c r="E191" s="320"/>
      <c r="F191" s="316"/>
      <c r="G191" s="318"/>
      <c r="H191" s="319"/>
      <c r="I191" s="319"/>
      <c r="J191" s="207" t="str">
        <f t="shared" si="2"/>
        <v/>
      </c>
      <c r="K191" s="326"/>
    </row>
    <row r="192" spans="1:11" ht="30" customHeight="1">
      <c r="A192" s="127">
        <v>187</v>
      </c>
      <c r="B192" s="309"/>
      <c r="C192" s="7"/>
      <c r="D192" s="7"/>
      <c r="E192" s="320"/>
      <c r="F192" s="316"/>
      <c r="G192" s="318"/>
      <c r="H192" s="319"/>
      <c r="I192" s="319"/>
      <c r="J192" s="207" t="str">
        <f t="shared" si="2"/>
        <v/>
      </c>
      <c r="K192" s="326"/>
    </row>
    <row r="193" spans="1:11" ht="30" customHeight="1">
      <c r="A193" s="127">
        <v>188</v>
      </c>
      <c r="B193" s="309"/>
      <c r="C193" s="7"/>
      <c r="D193" s="7"/>
      <c r="E193" s="320"/>
      <c r="F193" s="316"/>
      <c r="G193" s="318"/>
      <c r="H193" s="319"/>
      <c r="I193" s="319"/>
      <c r="J193" s="207" t="str">
        <f t="shared" si="2"/>
        <v/>
      </c>
      <c r="K193" s="326"/>
    </row>
    <row r="194" spans="1:11" ht="30" customHeight="1">
      <c r="A194" s="127">
        <v>189</v>
      </c>
      <c r="B194" s="309"/>
      <c r="C194" s="7"/>
      <c r="D194" s="7"/>
      <c r="E194" s="320"/>
      <c r="F194" s="316"/>
      <c r="G194" s="318"/>
      <c r="H194" s="319"/>
      <c r="I194" s="319"/>
      <c r="J194" s="207" t="str">
        <f t="shared" si="2"/>
        <v/>
      </c>
      <c r="K194" s="326"/>
    </row>
    <row r="195" spans="1:11" ht="30" customHeight="1">
      <c r="A195" s="127">
        <v>190</v>
      </c>
      <c r="B195" s="309"/>
      <c r="C195" s="7"/>
      <c r="D195" s="7"/>
      <c r="E195" s="320"/>
      <c r="F195" s="316"/>
      <c r="G195" s="318"/>
      <c r="H195" s="319"/>
      <c r="I195" s="319"/>
      <c r="J195" s="207" t="str">
        <f t="shared" si="2"/>
        <v/>
      </c>
      <c r="K195" s="326"/>
    </row>
    <row r="196" spans="1:11" ht="30" customHeight="1">
      <c r="A196" s="127">
        <v>191</v>
      </c>
      <c r="B196" s="309"/>
      <c r="C196" s="7"/>
      <c r="D196" s="7"/>
      <c r="E196" s="320"/>
      <c r="F196" s="316"/>
      <c r="G196" s="318"/>
      <c r="H196" s="319"/>
      <c r="I196" s="319"/>
      <c r="J196" s="207" t="str">
        <f t="shared" si="2"/>
        <v/>
      </c>
      <c r="K196" s="326"/>
    </row>
    <row r="197" spans="1:11" ht="30" customHeight="1">
      <c r="A197" s="127">
        <v>192</v>
      </c>
      <c r="B197" s="309"/>
      <c r="C197" s="7"/>
      <c r="D197" s="7"/>
      <c r="E197" s="320"/>
      <c r="F197" s="316"/>
      <c r="G197" s="318"/>
      <c r="H197" s="319"/>
      <c r="I197" s="319"/>
      <c r="J197" s="207" t="str">
        <f t="shared" si="2"/>
        <v/>
      </c>
      <c r="K197" s="326"/>
    </row>
    <row r="198" spans="1:11" ht="30" customHeight="1">
      <c r="A198" s="127">
        <v>193</v>
      </c>
      <c r="B198" s="309"/>
      <c r="C198" s="7"/>
      <c r="D198" s="7"/>
      <c r="E198" s="320"/>
      <c r="F198" s="316"/>
      <c r="G198" s="318"/>
      <c r="H198" s="319"/>
      <c r="I198" s="319"/>
      <c r="J198" s="207" t="str">
        <f t="shared" si="2"/>
        <v/>
      </c>
      <c r="K198" s="326"/>
    </row>
    <row r="199" spans="1:11" ht="30" customHeight="1">
      <c r="A199" s="127">
        <v>194</v>
      </c>
      <c r="B199" s="309"/>
      <c r="C199" s="7"/>
      <c r="D199" s="7"/>
      <c r="E199" s="320"/>
      <c r="F199" s="316"/>
      <c r="G199" s="318"/>
      <c r="H199" s="319"/>
      <c r="I199" s="319"/>
      <c r="J199" s="207" t="str">
        <f t="shared" si="2"/>
        <v/>
      </c>
      <c r="K199" s="326"/>
    </row>
    <row r="200" spans="1:11" ht="30" customHeight="1">
      <c r="A200" s="127">
        <v>195</v>
      </c>
      <c r="B200" s="309"/>
      <c r="C200" s="7"/>
      <c r="D200" s="7"/>
      <c r="E200" s="320"/>
      <c r="F200" s="316"/>
      <c r="G200" s="318"/>
      <c r="H200" s="319"/>
      <c r="I200" s="319"/>
      <c r="J200" s="207" t="str">
        <f t="shared" ref="J200:J263" si="3">IF(B200="","",G200)</f>
        <v/>
      </c>
      <c r="K200" s="326"/>
    </row>
    <row r="201" spans="1:11" ht="30" customHeight="1">
      <c r="A201" s="127">
        <v>196</v>
      </c>
      <c r="B201" s="309"/>
      <c r="C201" s="7"/>
      <c r="D201" s="7"/>
      <c r="E201" s="320"/>
      <c r="F201" s="316"/>
      <c r="G201" s="318"/>
      <c r="H201" s="319"/>
      <c r="I201" s="319"/>
      <c r="J201" s="207" t="str">
        <f t="shared" si="3"/>
        <v/>
      </c>
      <c r="K201" s="326"/>
    </row>
    <row r="202" spans="1:11" ht="30" customHeight="1">
      <c r="A202" s="127">
        <v>197</v>
      </c>
      <c r="B202" s="309"/>
      <c r="C202" s="7"/>
      <c r="D202" s="7"/>
      <c r="E202" s="320"/>
      <c r="F202" s="316"/>
      <c r="G202" s="318"/>
      <c r="H202" s="319"/>
      <c r="I202" s="319"/>
      <c r="J202" s="207" t="str">
        <f t="shared" si="3"/>
        <v/>
      </c>
      <c r="K202" s="326"/>
    </row>
    <row r="203" spans="1:11" ht="30" customHeight="1">
      <c r="A203" s="127">
        <v>198</v>
      </c>
      <c r="B203" s="309"/>
      <c r="C203" s="7"/>
      <c r="D203" s="7"/>
      <c r="E203" s="320"/>
      <c r="F203" s="316"/>
      <c r="G203" s="318"/>
      <c r="H203" s="319"/>
      <c r="I203" s="319"/>
      <c r="J203" s="207" t="str">
        <f t="shared" si="3"/>
        <v/>
      </c>
      <c r="K203" s="326"/>
    </row>
    <row r="204" spans="1:11" ht="30" customHeight="1">
      <c r="A204" s="127">
        <v>199</v>
      </c>
      <c r="B204" s="309"/>
      <c r="C204" s="7"/>
      <c r="D204" s="7"/>
      <c r="E204" s="320"/>
      <c r="F204" s="316"/>
      <c r="G204" s="318"/>
      <c r="H204" s="319"/>
      <c r="I204" s="319"/>
      <c r="J204" s="207" t="str">
        <f t="shared" si="3"/>
        <v/>
      </c>
      <c r="K204" s="326"/>
    </row>
    <row r="205" spans="1:11" ht="30" customHeight="1">
      <c r="A205" s="127">
        <v>200</v>
      </c>
      <c r="B205" s="309"/>
      <c r="C205" s="7"/>
      <c r="D205" s="7"/>
      <c r="E205" s="320"/>
      <c r="F205" s="316"/>
      <c r="G205" s="318"/>
      <c r="H205" s="319"/>
      <c r="I205" s="319"/>
      <c r="J205" s="207" t="str">
        <f t="shared" si="3"/>
        <v/>
      </c>
      <c r="K205" s="326"/>
    </row>
    <row r="206" spans="1:11" ht="30" customHeight="1">
      <c r="A206" s="127">
        <v>201</v>
      </c>
      <c r="B206" s="309"/>
      <c r="C206" s="7"/>
      <c r="D206" s="7"/>
      <c r="E206" s="320"/>
      <c r="F206" s="316"/>
      <c r="G206" s="318"/>
      <c r="H206" s="319"/>
      <c r="I206" s="319"/>
      <c r="J206" s="207" t="str">
        <f t="shared" si="3"/>
        <v/>
      </c>
      <c r="K206" s="326"/>
    </row>
    <row r="207" spans="1:11" ht="30" customHeight="1">
      <c r="A207" s="127">
        <v>202</v>
      </c>
      <c r="B207" s="309"/>
      <c r="C207" s="7"/>
      <c r="D207" s="7"/>
      <c r="E207" s="320"/>
      <c r="F207" s="316"/>
      <c r="G207" s="318"/>
      <c r="H207" s="319"/>
      <c r="I207" s="319"/>
      <c r="J207" s="207" t="str">
        <f t="shared" si="3"/>
        <v/>
      </c>
      <c r="K207" s="326"/>
    </row>
    <row r="208" spans="1:11" ht="30" customHeight="1">
      <c r="A208" s="127">
        <v>203</v>
      </c>
      <c r="B208" s="309"/>
      <c r="C208" s="7"/>
      <c r="D208" s="7"/>
      <c r="E208" s="320"/>
      <c r="F208" s="316"/>
      <c r="G208" s="318"/>
      <c r="H208" s="319"/>
      <c r="I208" s="319"/>
      <c r="J208" s="207" t="str">
        <f t="shared" si="3"/>
        <v/>
      </c>
      <c r="K208" s="326"/>
    </row>
    <row r="209" spans="1:11" ht="30" customHeight="1">
      <c r="A209" s="127">
        <v>204</v>
      </c>
      <c r="B209" s="309"/>
      <c r="C209" s="7"/>
      <c r="D209" s="7"/>
      <c r="E209" s="320"/>
      <c r="F209" s="316"/>
      <c r="G209" s="318"/>
      <c r="H209" s="319"/>
      <c r="I209" s="319"/>
      <c r="J209" s="207" t="str">
        <f t="shared" si="3"/>
        <v/>
      </c>
      <c r="K209" s="326"/>
    </row>
    <row r="210" spans="1:11" ht="30" customHeight="1">
      <c r="A210" s="127">
        <v>205</v>
      </c>
      <c r="B210" s="309"/>
      <c r="C210" s="7"/>
      <c r="D210" s="7"/>
      <c r="E210" s="320"/>
      <c r="F210" s="316"/>
      <c r="G210" s="318"/>
      <c r="H210" s="319"/>
      <c r="I210" s="319"/>
      <c r="J210" s="207" t="str">
        <f t="shared" si="3"/>
        <v/>
      </c>
      <c r="K210" s="326"/>
    </row>
    <row r="211" spans="1:11" ht="30" customHeight="1">
      <c r="A211" s="127">
        <v>206</v>
      </c>
      <c r="B211" s="309"/>
      <c r="C211" s="7"/>
      <c r="D211" s="7"/>
      <c r="E211" s="320"/>
      <c r="F211" s="316"/>
      <c r="G211" s="318"/>
      <c r="H211" s="319"/>
      <c r="I211" s="319"/>
      <c r="J211" s="207" t="str">
        <f t="shared" si="3"/>
        <v/>
      </c>
      <c r="K211" s="326"/>
    </row>
    <row r="212" spans="1:11" ht="30" customHeight="1">
      <c r="A212" s="127">
        <v>207</v>
      </c>
      <c r="B212" s="309"/>
      <c r="C212" s="7"/>
      <c r="D212" s="7"/>
      <c r="E212" s="320"/>
      <c r="F212" s="316"/>
      <c r="G212" s="318"/>
      <c r="H212" s="319"/>
      <c r="I212" s="319"/>
      <c r="J212" s="207" t="str">
        <f t="shared" si="3"/>
        <v/>
      </c>
      <c r="K212" s="326"/>
    </row>
    <row r="213" spans="1:11" ht="30" customHeight="1">
      <c r="A213" s="127">
        <v>208</v>
      </c>
      <c r="B213" s="309"/>
      <c r="C213" s="7"/>
      <c r="D213" s="7"/>
      <c r="E213" s="320"/>
      <c r="F213" s="316"/>
      <c r="G213" s="318"/>
      <c r="H213" s="319"/>
      <c r="I213" s="319"/>
      <c r="J213" s="207" t="str">
        <f t="shared" si="3"/>
        <v/>
      </c>
      <c r="K213" s="326"/>
    </row>
    <row r="214" spans="1:11" ht="30" customHeight="1">
      <c r="A214" s="127">
        <v>209</v>
      </c>
      <c r="B214" s="309"/>
      <c r="C214" s="7"/>
      <c r="D214" s="7"/>
      <c r="E214" s="320"/>
      <c r="F214" s="316"/>
      <c r="G214" s="318"/>
      <c r="H214" s="319"/>
      <c r="I214" s="319"/>
      <c r="J214" s="207" t="str">
        <f t="shared" si="3"/>
        <v/>
      </c>
      <c r="K214" s="326"/>
    </row>
    <row r="215" spans="1:11" ht="30" customHeight="1">
      <c r="A215" s="127">
        <v>210</v>
      </c>
      <c r="B215" s="309"/>
      <c r="C215" s="7"/>
      <c r="D215" s="7"/>
      <c r="E215" s="320"/>
      <c r="F215" s="316"/>
      <c r="G215" s="318"/>
      <c r="H215" s="319"/>
      <c r="I215" s="319"/>
      <c r="J215" s="207" t="str">
        <f t="shared" si="3"/>
        <v/>
      </c>
      <c r="K215" s="326"/>
    </row>
    <row r="216" spans="1:11" ht="30" customHeight="1">
      <c r="A216" s="127">
        <v>211</v>
      </c>
      <c r="B216" s="309"/>
      <c r="C216" s="7"/>
      <c r="D216" s="7"/>
      <c r="E216" s="320"/>
      <c r="F216" s="316"/>
      <c r="G216" s="318"/>
      <c r="H216" s="319"/>
      <c r="I216" s="319"/>
      <c r="J216" s="207" t="str">
        <f t="shared" si="3"/>
        <v/>
      </c>
      <c r="K216" s="326"/>
    </row>
    <row r="217" spans="1:11" ht="30" customHeight="1">
      <c r="A217" s="127">
        <v>212</v>
      </c>
      <c r="B217" s="309"/>
      <c r="C217" s="7"/>
      <c r="D217" s="7"/>
      <c r="E217" s="320"/>
      <c r="F217" s="316"/>
      <c r="G217" s="318"/>
      <c r="H217" s="319"/>
      <c r="I217" s="319"/>
      <c r="J217" s="207" t="str">
        <f t="shared" si="3"/>
        <v/>
      </c>
      <c r="K217" s="326"/>
    </row>
    <row r="218" spans="1:11" ht="30" customHeight="1">
      <c r="A218" s="127">
        <v>213</v>
      </c>
      <c r="B218" s="309"/>
      <c r="C218" s="7"/>
      <c r="D218" s="7"/>
      <c r="E218" s="320"/>
      <c r="F218" s="316"/>
      <c r="G218" s="318"/>
      <c r="H218" s="319"/>
      <c r="I218" s="319"/>
      <c r="J218" s="207" t="str">
        <f t="shared" si="3"/>
        <v/>
      </c>
      <c r="K218" s="326"/>
    </row>
    <row r="219" spans="1:11" ht="30" customHeight="1">
      <c r="A219" s="127">
        <v>214</v>
      </c>
      <c r="B219" s="309"/>
      <c r="C219" s="7"/>
      <c r="D219" s="7"/>
      <c r="E219" s="320"/>
      <c r="F219" s="316"/>
      <c r="G219" s="318"/>
      <c r="H219" s="319"/>
      <c r="I219" s="319"/>
      <c r="J219" s="207" t="str">
        <f t="shared" si="3"/>
        <v/>
      </c>
      <c r="K219" s="326"/>
    </row>
    <row r="220" spans="1:11" ht="30" customHeight="1">
      <c r="A220" s="127">
        <v>215</v>
      </c>
      <c r="B220" s="309"/>
      <c r="C220" s="7"/>
      <c r="D220" s="7"/>
      <c r="E220" s="320"/>
      <c r="F220" s="316"/>
      <c r="G220" s="318"/>
      <c r="H220" s="319"/>
      <c r="I220" s="319"/>
      <c r="J220" s="207" t="str">
        <f t="shared" si="3"/>
        <v/>
      </c>
      <c r="K220" s="326"/>
    </row>
    <row r="221" spans="1:11" ht="30" customHeight="1">
      <c r="A221" s="127">
        <v>216</v>
      </c>
      <c r="B221" s="309"/>
      <c r="C221" s="7"/>
      <c r="D221" s="7"/>
      <c r="E221" s="320"/>
      <c r="F221" s="316"/>
      <c r="G221" s="318"/>
      <c r="H221" s="319"/>
      <c r="I221" s="319"/>
      <c r="J221" s="207" t="str">
        <f t="shared" si="3"/>
        <v/>
      </c>
      <c r="K221" s="326"/>
    </row>
    <row r="222" spans="1:11" ht="30" customHeight="1">
      <c r="A222" s="127">
        <v>217</v>
      </c>
      <c r="B222" s="309"/>
      <c r="C222" s="7"/>
      <c r="D222" s="7"/>
      <c r="E222" s="320"/>
      <c r="F222" s="316"/>
      <c r="G222" s="318"/>
      <c r="H222" s="319"/>
      <c r="I222" s="319"/>
      <c r="J222" s="207" t="str">
        <f t="shared" si="3"/>
        <v/>
      </c>
      <c r="K222" s="326"/>
    </row>
    <row r="223" spans="1:11" ht="30" customHeight="1">
      <c r="A223" s="127">
        <v>218</v>
      </c>
      <c r="B223" s="309"/>
      <c r="C223" s="7"/>
      <c r="D223" s="7"/>
      <c r="E223" s="320"/>
      <c r="F223" s="316"/>
      <c r="G223" s="318"/>
      <c r="H223" s="319"/>
      <c r="I223" s="319"/>
      <c r="J223" s="207" t="str">
        <f t="shared" si="3"/>
        <v/>
      </c>
      <c r="K223" s="326"/>
    </row>
    <row r="224" spans="1:11" ht="30" customHeight="1">
      <c r="A224" s="127">
        <v>219</v>
      </c>
      <c r="B224" s="309"/>
      <c r="C224" s="7"/>
      <c r="D224" s="7"/>
      <c r="E224" s="320"/>
      <c r="F224" s="316"/>
      <c r="G224" s="318"/>
      <c r="H224" s="319"/>
      <c r="I224" s="319"/>
      <c r="J224" s="207" t="str">
        <f t="shared" si="3"/>
        <v/>
      </c>
      <c r="K224" s="326"/>
    </row>
    <row r="225" spans="1:11" ht="30" customHeight="1">
      <c r="A225" s="127">
        <v>220</v>
      </c>
      <c r="B225" s="309"/>
      <c r="C225" s="7"/>
      <c r="D225" s="7"/>
      <c r="E225" s="320"/>
      <c r="F225" s="316"/>
      <c r="G225" s="318"/>
      <c r="H225" s="319"/>
      <c r="I225" s="319"/>
      <c r="J225" s="207" t="str">
        <f t="shared" si="3"/>
        <v/>
      </c>
      <c r="K225" s="326"/>
    </row>
    <row r="226" spans="1:11" ht="30" customHeight="1">
      <c r="A226" s="127">
        <v>221</v>
      </c>
      <c r="B226" s="309"/>
      <c r="C226" s="7"/>
      <c r="D226" s="7"/>
      <c r="E226" s="320"/>
      <c r="F226" s="316"/>
      <c r="G226" s="318"/>
      <c r="H226" s="319"/>
      <c r="I226" s="319"/>
      <c r="J226" s="207" t="str">
        <f t="shared" si="3"/>
        <v/>
      </c>
      <c r="K226" s="326"/>
    </row>
    <row r="227" spans="1:11" ht="30" customHeight="1">
      <c r="A227" s="127">
        <v>222</v>
      </c>
      <c r="B227" s="309"/>
      <c r="C227" s="7"/>
      <c r="D227" s="7"/>
      <c r="E227" s="320"/>
      <c r="F227" s="316"/>
      <c r="G227" s="318"/>
      <c r="H227" s="319"/>
      <c r="I227" s="319"/>
      <c r="J227" s="207" t="str">
        <f t="shared" si="3"/>
        <v/>
      </c>
      <c r="K227" s="326"/>
    </row>
    <row r="228" spans="1:11" ht="30" customHeight="1">
      <c r="A228" s="127">
        <v>223</v>
      </c>
      <c r="B228" s="309"/>
      <c r="C228" s="7"/>
      <c r="D228" s="7"/>
      <c r="E228" s="320"/>
      <c r="F228" s="316"/>
      <c r="G228" s="318"/>
      <c r="H228" s="319"/>
      <c r="I228" s="319"/>
      <c r="J228" s="207" t="str">
        <f t="shared" si="3"/>
        <v/>
      </c>
      <c r="K228" s="326"/>
    </row>
    <row r="229" spans="1:11" ht="30" customHeight="1">
      <c r="A229" s="127">
        <v>224</v>
      </c>
      <c r="B229" s="309"/>
      <c r="C229" s="7"/>
      <c r="D229" s="7"/>
      <c r="E229" s="320"/>
      <c r="F229" s="316"/>
      <c r="G229" s="318"/>
      <c r="H229" s="319"/>
      <c r="I229" s="319"/>
      <c r="J229" s="207" t="str">
        <f t="shared" si="3"/>
        <v/>
      </c>
      <c r="K229" s="326"/>
    </row>
    <row r="230" spans="1:11" ht="30" customHeight="1">
      <c r="A230" s="127">
        <v>225</v>
      </c>
      <c r="B230" s="309"/>
      <c r="C230" s="7"/>
      <c r="D230" s="7"/>
      <c r="E230" s="320"/>
      <c r="F230" s="316"/>
      <c r="G230" s="318"/>
      <c r="H230" s="319"/>
      <c r="I230" s="319"/>
      <c r="J230" s="207" t="str">
        <f t="shared" si="3"/>
        <v/>
      </c>
      <c r="K230" s="326"/>
    </row>
    <row r="231" spans="1:11" ht="30" customHeight="1">
      <c r="A231" s="127">
        <v>226</v>
      </c>
      <c r="B231" s="309"/>
      <c r="C231" s="7"/>
      <c r="D231" s="7"/>
      <c r="E231" s="320"/>
      <c r="F231" s="316"/>
      <c r="G231" s="318"/>
      <c r="H231" s="319"/>
      <c r="I231" s="319"/>
      <c r="J231" s="207" t="str">
        <f t="shared" si="3"/>
        <v/>
      </c>
      <c r="K231" s="326"/>
    </row>
    <row r="232" spans="1:11" ht="30" customHeight="1">
      <c r="A232" s="127">
        <v>227</v>
      </c>
      <c r="B232" s="309"/>
      <c r="C232" s="7"/>
      <c r="D232" s="7"/>
      <c r="E232" s="320"/>
      <c r="F232" s="316"/>
      <c r="G232" s="318"/>
      <c r="H232" s="319"/>
      <c r="I232" s="319"/>
      <c r="J232" s="207" t="str">
        <f t="shared" si="3"/>
        <v/>
      </c>
      <c r="K232" s="326"/>
    </row>
    <row r="233" spans="1:11" ht="30" customHeight="1">
      <c r="A233" s="127">
        <v>228</v>
      </c>
      <c r="B233" s="309"/>
      <c r="C233" s="7"/>
      <c r="D233" s="7"/>
      <c r="E233" s="320"/>
      <c r="F233" s="316"/>
      <c r="G233" s="318"/>
      <c r="H233" s="319"/>
      <c r="I233" s="319"/>
      <c r="J233" s="207" t="str">
        <f t="shared" si="3"/>
        <v/>
      </c>
      <c r="K233" s="326"/>
    </row>
    <row r="234" spans="1:11" ht="30" customHeight="1">
      <c r="A234" s="127">
        <v>229</v>
      </c>
      <c r="B234" s="309"/>
      <c r="C234" s="7"/>
      <c r="D234" s="7"/>
      <c r="E234" s="320"/>
      <c r="F234" s="316"/>
      <c r="G234" s="318"/>
      <c r="H234" s="319"/>
      <c r="I234" s="319"/>
      <c r="J234" s="207" t="str">
        <f t="shared" si="3"/>
        <v/>
      </c>
      <c r="K234" s="326"/>
    </row>
    <row r="235" spans="1:11" ht="30" customHeight="1">
      <c r="A235" s="127">
        <v>230</v>
      </c>
      <c r="B235" s="309"/>
      <c r="C235" s="7"/>
      <c r="D235" s="7"/>
      <c r="E235" s="320"/>
      <c r="F235" s="316"/>
      <c r="G235" s="318"/>
      <c r="H235" s="319"/>
      <c r="I235" s="319"/>
      <c r="J235" s="207" t="str">
        <f t="shared" si="3"/>
        <v/>
      </c>
      <c r="K235" s="326"/>
    </row>
    <row r="236" spans="1:11" ht="30" customHeight="1">
      <c r="A236" s="127">
        <v>231</v>
      </c>
      <c r="B236" s="309"/>
      <c r="C236" s="7"/>
      <c r="D236" s="7"/>
      <c r="E236" s="320"/>
      <c r="F236" s="316"/>
      <c r="G236" s="318"/>
      <c r="H236" s="319"/>
      <c r="I236" s="319"/>
      <c r="J236" s="207" t="str">
        <f t="shared" si="3"/>
        <v/>
      </c>
      <c r="K236" s="326"/>
    </row>
    <row r="237" spans="1:11" ht="30" customHeight="1">
      <c r="A237" s="127">
        <v>232</v>
      </c>
      <c r="B237" s="309"/>
      <c r="C237" s="7"/>
      <c r="D237" s="7"/>
      <c r="E237" s="320"/>
      <c r="F237" s="316"/>
      <c r="G237" s="318"/>
      <c r="H237" s="319"/>
      <c r="I237" s="319"/>
      <c r="J237" s="207" t="str">
        <f t="shared" si="3"/>
        <v/>
      </c>
      <c r="K237" s="326"/>
    </row>
    <row r="238" spans="1:11" ht="30" customHeight="1">
      <c r="A238" s="127">
        <v>233</v>
      </c>
      <c r="B238" s="309"/>
      <c r="C238" s="7"/>
      <c r="D238" s="7"/>
      <c r="E238" s="320"/>
      <c r="F238" s="316"/>
      <c r="G238" s="318"/>
      <c r="H238" s="319"/>
      <c r="I238" s="319"/>
      <c r="J238" s="207" t="str">
        <f t="shared" si="3"/>
        <v/>
      </c>
      <c r="K238" s="326"/>
    </row>
    <row r="239" spans="1:11" ht="30" customHeight="1">
      <c r="A239" s="127">
        <v>234</v>
      </c>
      <c r="B239" s="309"/>
      <c r="C239" s="7"/>
      <c r="D239" s="7"/>
      <c r="E239" s="320"/>
      <c r="F239" s="316"/>
      <c r="G239" s="318"/>
      <c r="H239" s="319"/>
      <c r="I239" s="319"/>
      <c r="J239" s="207" t="str">
        <f t="shared" si="3"/>
        <v/>
      </c>
      <c r="K239" s="326"/>
    </row>
    <row r="240" spans="1:11" ht="30" customHeight="1">
      <c r="A240" s="127">
        <v>235</v>
      </c>
      <c r="B240" s="309"/>
      <c r="C240" s="7"/>
      <c r="D240" s="7"/>
      <c r="E240" s="320"/>
      <c r="F240" s="316"/>
      <c r="G240" s="318"/>
      <c r="H240" s="319"/>
      <c r="I240" s="319"/>
      <c r="J240" s="207" t="str">
        <f t="shared" si="3"/>
        <v/>
      </c>
      <c r="K240" s="326"/>
    </row>
    <row r="241" spans="1:11" ht="30" customHeight="1">
      <c r="A241" s="127">
        <v>236</v>
      </c>
      <c r="B241" s="309"/>
      <c r="C241" s="7"/>
      <c r="D241" s="7"/>
      <c r="E241" s="320"/>
      <c r="F241" s="316"/>
      <c r="G241" s="318"/>
      <c r="H241" s="319"/>
      <c r="I241" s="319"/>
      <c r="J241" s="207" t="str">
        <f t="shared" si="3"/>
        <v/>
      </c>
      <c r="K241" s="326"/>
    </row>
    <row r="242" spans="1:11" ht="30" customHeight="1">
      <c r="A242" s="127">
        <v>237</v>
      </c>
      <c r="B242" s="309"/>
      <c r="C242" s="7"/>
      <c r="D242" s="7"/>
      <c r="E242" s="320"/>
      <c r="F242" s="316"/>
      <c r="G242" s="318"/>
      <c r="H242" s="319"/>
      <c r="I242" s="319"/>
      <c r="J242" s="207" t="str">
        <f t="shared" si="3"/>
        <v/>
      </c>
      <c r="K242" s="326"/>
    </row>
    <row r="243" spans="1:11" ht="30" customHeight="1">
      <c r="A243" s="127">
        <v>238</v>
      </c>
      <c r="B243" s="309"/>
      <c r="C243" s="7"/>
      <c r="D243" s="7"/>
      <c r="E243" s="320"/>
      <c r="F243" s="316"/>
      <c r="G243" s="318"/>
      <c r="H243" s="319"/>
      <c r="I243" s="319"/>
      <c r="J243" s="207" t="str">
        <f t="shared" si="3"/>
        <v/>
      </c>
      <c r="K243" s="326"/>
    </row>
    <row r="244" spans="1:11" ht="30" customHeight="1">
      <c r="A244" s="127">
        <v>239</v>
      </c>
      <c r="B244" s="309"/>
      <c r="C244" s="7"/>
      <c r="D244" s="7"/>
      <c r="E244" s="320"/>
      <c r="F244" s="316"/>
      <c r="G244" s="318"/>
      <c r="H244" s="319"/>
      <c r="I244" s="319"/>
      <c r="J244" s="207" t="str">
        <f t="shared" si="3"/>
        <v/>
      </c>
      <c r="K244" s="326"/>
    </row>
    <row r="245" spans="1:11" ht="30" customHeight="1">
      <c r="A245" s="127">
        <v>240</v>
      </c>
      <c r="B245" s="309"/>
      <c r="C245" s="7"/>
      <c r="D245" s="7"/>
      <c r="E245" s="320"/>
      <c r="F245" s="316"/>
      <c r="G245" s="318"/>
      <c r="H245" s="319"/>
      <c r="I245" s="319"/>
      <c r="J245" s="207" t="str">
        <f t="shared" si="3"/>
        <v/>
      </c>
      <c r="K245" s="326"/>
    </row>
    <row r="246" spans="1:11" ht="30" customHeight="1">
      <c r="A246" s="127">
        <v>241</v>
      </c>
      <c r="B246" s="309"/>
      <c r="C246" s="7"/>
      <c r="D246" s="7"/>
      <c r="E246" s="320"/>
      <c r="F246" s="316"/>
      <c r="G246" s="318"/>
      <c r="H246" s="319"/>
      <c r="I246" s="319"/>
      <c r="J246" s="207" t="str">
        <f t="shared" si="3"/>
        <v/>
      </c>
      <c r="K246" s="326"/>
    </row>
    <row r="247" spans="1:11" ht="30" customHeight="1">
      <c r="A247" s="127">
        <v>242</v>
      </c>
      <c r="B247" s="309"/>
      <c r="C247" s="7"/>
      <c r="D247" s="7"/>
      <c r="E247" s="320"/>
      <c r="F247" s="316"/>
      <c r="G247" s="318"/>
      <c r="H247" s="319"/>
      <c r="I247" s="319"/>
      <c r="J247" s="207" t="str">
        <f t="shared" si="3"/>
        <v/>
      </c>
      <c r="K247" s="326"/>
    </row>
    <row r="248" spans="1:11" ht="30" customHeight="1">
      <c r="A248" s="127">
        <v>243</v>
      </c>
      <c r="B248" s="309"/>
      <c r="C248" s="7"/>
      <c r="D248" s="7"/>
      <c r="E248" s="320"/>
      <c r="F248" s="316"/>
      <c r="G248" s="318"/>
      <c r="H248" s="319"/>
      <c r="I248" s="319"/>
      <c r="J248" s="207" t="str">
        <f t="shared" si="3"/>
        <v/>
      </c>
      <c r="K248" s="326"/>
    </row>
    <row r="249" spans="1:11" ht="30" customHeight="1">
      <c r="A249" s="127">
        <v>244</v>
      </c>
      <c r="B249" s="309"/>
      <c r="C249" s="7"/>
      <c r="D249" s="7"/>
      <c r="E249" s="320"/>
      <c r="F249" s="316"/>
      <c r="G249" s="318"/>
      <c r="H249" s="319"/>
      <c r="I249" s="319"/>
      <c r="J249" s="207" t="str">
        <f t="shared" si="3"/>
        <v/>
      </c>
      <c r="K249" s="326"/>
    </row>
    <row r="250" spans="1:11" ht="30" customHeight="1">
      <c r="A250" s="127">
        <v>245</v>
      </c>
      <c r="B250" s="309"/>
      <c r="C250" s="7"/>
      <c r="D250" s="7"/>
      <c r="E250" s="320"/>
      <c r="F250" s="316"/>
      <c r="G250" s="318"/>
      <c r="H250" s="319"/>
      <c r="I250" s="319"/>
      <c r="J250" s="207" t="str">
        <f t="shared" si="3"/>
        <v/>
      </c>
      <c r="K250" s="326"/>
    </row>
    <row r="251" spans="1:11" ht="30" customHeight="1">
      <c r="A251" s="127">
        <v>246</v>
      </c>
      <c r="B251" s="309"/>
      <c r="C251" s="7"/>
      <c r="D251" s="7"/>
      <c r="E251" s="320"/>
      <c r="F251" s="316"/>
      <c r="G251" s="318"/>
      <c r="H251" s="319"/>
      <c r="I251" s="319"/>
      <c r="J251" s="207" t="str">
        <f t="shared" si="3"/>
        <v/>
      </c>
      <c r="K251" s="326"/>
    </row>
    <row r="252" spans="1:11" ht="30" customHeight="1">
      <c r="A252" s="127">
        <v>247</v>
      </c>
      <c r="B252" s="309"/>
      <c r="C252" s="7"/>
      <c r="D252" s="7"/>
      <c r="E252" s="320"/>
      <c r="F252" s="316"/>
      <c r="G252" s="318"/>
      <c r="H252" s="319"/>
      <c r="I252" s="319"/>
      <c r="J252" s="207" t="str">
        <f t="shared" si="3"/>
        <v/>
      </c>
      <c r="K252" s="326"/>
    </row>
    <row r="253" spans="1:11" ht="30" customHeight="1">
      <c r="A253" s="127">
        <v>248</v>
      </c>
      <c r="B253" s="309"/>
      <c r="C253" s="7"/>
      <c r="D253" s="7"/>
      <c r="E253" s="320"/>
      <c r="F253" s="316"/>
      <c r="G253" s="318"/>
      <c r="H253" s="319"/>
      <c r="I253" s="319"/>
      <c r="J253" s="207" t="str">
        <f t="shared" si="3"/>
        <v/>
      </c>
      <c r="K253" s="326"/>
    </row>
    <row r="254" spans="1:11" ht="30" customHeight="1">
      <c r="A254" s="127">
        <v>249</v>
      </c>
      <c r="B254" s="309"/>
      <c r="C254" s="7"/>
      <c r="D254" s="7"/>
      <c r="E254" s="320"/>
      <c r="F254" s="316"/>
      <c r="G254" s="318"/>
      <c r="H254" s="319"/>
      <c r="I254" s="319"/>
      <c r="J254" s="207" t="str">
        <f t="shared" si="3"/>
        <v/>
      </c>
      <c r="K254" s="326"/>
    </row>
    <row r="255" spans="1:11" ht="30" customHeight="1">
      <c r="A255" s="127">
        <v>250</v>
      </c>
      <c r="B255" s="309"/>
      <c r="C255" s="7"/>
      <c r="D255" s="7"/>
      <c r="E255" s="320"/>
      <c r="F255" s="316"/>
      <c r="G255" s="318"/>
      <c r="H255" s="319"/>
      <c r="I255" s="319"/>
      <c r="J255" s="207" t="str">
        <f t="shared" si="3"/>
        <v/>
      </c>
      <c r="K255" s="326"/>
    </row>
    <row r="256" spans="1:11" ht="30" customHeight="1">
      <c r="A256" s="127">
        <v>251</v>
      </c>
      <c r="B256" s="309"/>
      <c r="C256" s="7"/>
      <c r="D256" s="7"/>
      <c r="E256" s="320"/>
      <c r="F256" s="316"/>
      <c r="G256" s="318"/>
      <c r="H256" s="319"/>
      <c r="I256" s="319"/>
      <c r="J256" s="207" t="str">
        <f t="shared" si="3"/>
        <v/>
      </c>
      <c r="K256" s="326"/>
    </row>
    <row r="257" spans="1:11" ht="30" customHeight="1">
      <c r="A257" s="127">
        <v>252</v>
      </c>
      <c r="B257" s="309"/>
      <c r="C257" s="7"/>
      <c r="D257" s="7"/>
      <c r="E257" s="320"/>
      <c r="F257" s="316"/>
      <c r="G257" s="318"/>
      <c r="H257" s="319"/>
      <c r="I257" s="319"/>
      <c r="J257" s="207" t="str">
        <f t="shared" si="3"/>
        <v/>
      </c>
      <c r="K257" s="326"/>
    </row>
    <row r="258" spans="1:11" ht="30" customHeight="1">
      <c r="A258" s="127">
        <v>253</v>
      </c>
      <c r="B258" s="309"/>
      <c r="C258" s="7"/>
      <c r="D258" s="7"/>
      <c r="E258" s="320"/>
      <c r="F258" s="316"/>
      <c r="G258" s="318"/>
      <c r="H258" s="319"/>
      <c r="I258" s="319"/>
      <c r="J258" s="207" t="str">
        <f t="shared" si="3"/>
        <v/>
      </c>
      <c r="K258" s="326"/>
    </row>
    <row r="259" spans="1:11" ht="30" customHeight="1">
      <c r="A259" s="127">
        <v>254</v>
      </c>
      <c r="B259" s="309"/>
      <c r="C259" s="7"/>
      <c r="D259" s="7"/>
      <c r="E259" s="320"/>
      <c r="F259" s="316"/>
      <c r="G259" s="318"/>
      <c r="H259" s="319"/>
      <c r="I259" s="319"/>
      <c r="J259" s="207" t="str">
        <f t="shared" si="3"/>
        <v/>
      </c>
      <c r="K259" s="326"/>
    </row>
    <row r="260" spans="1:11" ht="30" customHeight="1">
      <c r="A260" s="127">
        <v>255</v>
      </c>
      <c r="B260" s="309"/>
      <c r="C260" s="7"/>
      <c r="D260" s="7"/>
      <c r="E260" s="320"/>
      <c r="F260" s="316"/>
      <c r="G260" s="318"/>
      <c r="H260" s="319"/>
      <c r="I260" s="319"/>
      <c r="J260" s="207" t="str">
        <f t="shared" si="3"/>
        <v/>
      </c>
      <c r="K260" s="326"/>
    </row>
    <row r="261" spans="1:11" ht="30" customHeight="1">
      <c r="A261" s="127">
        <v>256</v>
      </c>
      <c r="B261" s="309"/>
      <c r="C261" s="7"/>
      <c r="D261" s="7"/>
      <c r="E261" s="320"/>
      <c r="F261" s="316"/>
      <c r="G261" s="318"/>
      <c r="H261" s="319"/>
      <c r="I261" s="319"/>
      <c r="J261" s="207" t="str">
        <f t="shared" si="3"/>
        <v/>
      </c>
      <c r="K261" s="326"/>
    </row>
    <row r="262" spans="1:11" ht="30" customHeight="1">
      <c r="A262" s="127">
        <v>257</v>
      </c>
      <c r="B262" s="309"/>
      <c r="C262" s="7"/>
      <c r="D262" s="7"/>
      <c r="E262" s="320"/>
      <c r="F262" s="316"/>
      <c r="G262" s="318"/>
      <c r="H262" s="319"/>
      <c r="I262" s="319"/>
      <c r="J262" s="207" t="str">
        <f t="shared" si="3"/>
        <v/>
      </c>
      <c r="K262" s="326"/>
    </row>
    <row r="263" spans="1:11" ht="30" customHeight="1">
      <c r="A263" s="127">
        <v>258</v>
      </c>
      <c r="B263" s="309"/>
      <c r="C263" s="7"/>
      <c r="D263" s="7"/>
      <c r="E263" s="320"/>
      <c r="F263" s="316"/>
      <c r="G263" s="318"/>
      <c r="H263" s="319"/>
      <c r="I263" s="319"/>
      <c r="J263" s="207" t="str">
        <f t="shared" si="3"/>
        <v/>
      </c>
      <c r="K263" s="326"/>
    </row>
    <row r="264" spans="1:11" ht="30" customHeight="1">
      <c r="A264" s="127">
        <v>259</v>
      </c>
      <c r="B264" s="309"/>
      <c r="C264" s="7"/>
      <c r="D264" s="7"/>
      <c r="E264" s="320"/>
      <c r="F264" s="316"/>
      <c r="G264" s="318"/>
      <c r="H264" s="319"/>
      <c r="I264" s="319"/>
      <c r="J264" s="207" t="str">
        <f t="shared" ref="J264:J327" si="4">IF(B264="","",G264)</f>
        <v/>
      </c>
      <c r="K264" s="326"/>
    </row>
    <row r="265" spans="1:11" ht="30" customHeight="1">
      <c r="A265" s="127">
        <v>260</v>
      </c>
      <c r="B265" s="309"/>
      <c r="C265" s="7"/>
      <c r="D265" s="7"/>
      <c r="E265" s="320"/>
      <c r="F265" s="316"/>
      <c r="G265" s="318"/>
      <c r="H265" s="319"/>
      <c r="I265" s="319"/>
      <c r="J265" s="207" t="str">
        <f t="shared" si="4"/>
        <v/>
      </c>
      <c r="K265" s="326"/>
    </row>
    <row r="266" spans="1:11" ht="30" customHeight="1">
      <c r="A266" s="127">
        <v>261</v>
      </c>
      <c r="B266" s="309"/>
      <c r="C266" s="7"/>
      <c r="D266" s="7"/>
      <c r="E266" s="320"/>
      <c r="F266" s="316"/>
      <c r="G266" s="318"/>
      <c r="H266" s="319"/>
      <c r="I266" s="319"/>
      <c r="J266" s="207" t="str">
        <f t="shared" si="4"/>
        <v/>
      </c>
      <c r="K266" s="326"/>
    </row>
    <row r="267" spans="1:11" ht="30" customHeight="1">
      <c r="A267" s="127">
        <v>262</v>
      </c>
      <c r="B267" s="309"/>
      <c r="C267" s="7"/>
      <c r="D267" s="7"/>
      <c r="E267" s="320"/>
      <c r="F267" s="316"/>
      <c r="G267" s="318"/>
      <c r="H267" s="319"/>
      <c r="I267" s="319"/>
      <c r="J267" s="207" t="str">
        <f t="shared" si="4"/>
        <v/>
      </c>
      <c r="K267" s="326"/>
    </row>
    <row r="268" spans="1:11" ht="30" customHeight="1">
      <c r="A268" s="127">
        <v>263</v>
      </c>
      <c r="B268" s="309"/>
      <c r="C268" s="7"/>
      <c r="D268" s="7"/>
      <c r="E268" s="320"/>
      <c r="F268" s="316"/>
      <c r="G268" s="318"/>
      <c r="H268" s="319"/>
      <c r="I268" s="319"/>
      <c r="J268" s="207" t="str">
        <f t="shared" si="4"/>
        <v/>
      </c>
      <c r="K268" s="326"/>
    </row>
    <row r="269" spans="1:11" ht="30" customHeight="1">
      <c r="A269" s="127">
        <v>264</v>
      </c>
      <c r="B269" s="309"/>
      <c r="C269" s="7"/>
      <c r="D269" s="7"/>
      <c r="E269" s="320"/>
      <c r="F269" s="316"/>
      <c r="G269" s="318"/>
      <c r="H269" s="319"/>
      <c r="I269" s="319"/>
      <c r="J269" s="207" t="str">
        <f t="shared" si="4"/>
        <v/>
      </c>
      <c r="K269" s="326"/>
    </row>
    <row r="270" spans="1:11" ht="30" customHeight="1">
      <c r="A270" s="127">
        <v>265</v>
      </c>
      <c r="B270" s="309"/>
      <c r="C270" s="7"/>
      <c r="D270" s="7"/>
      <c r="E270" s="320"/>
      <c r="F270" s="316"/>
      <c r="G270" s="318"/>
      <c r="H270" s="319"/>
      <c r="I270" s="319"/>
      <c r="J270" s="207" t="str">
        <f t="shared" si="4"/>
        <v/>
      </c>
      <c r="K270" s="326"/>
    </row>
    <row r="271" spans="1:11" ht="30" customHeight="1">
      <c r="A271" s="127">
        <v>266</v>
      </c>
      <c r="B271" s="309"/>
      <c r="C271" s="7"/>
      <c r="D271" s="7"/>
      <c r="E271" s="320"/>
      <c r="F271" s="316"/>
      <c r="G271" s="318"/>
      <c r="H271" s="319"/>
      <c r="I271" s="319"/>
      <c r="J271" s="207" t="str">
        <f t="shared" si="4"/>
        <v/>
      </c>
      <c r="K271" s="326"/>
    </row>
    <row r="272" spans="1:11" ht="30" customHeight="1">
      <c r="A272" s="127">
        <v>267</v>
      </c>
      <c r="B272" s="309"/>
      <c r="C272" s="7"/>
      <c r="D272" s="7"/>
      <c r="E272" s="320"/>
      <c r="F272" s="316"/>
      <c r="G272" s="318"/>
      <c r="H272" s="319"/>
      <c r="I272" s="319"/>
      <c r="J272" s="207" t="str">
        <f t="shared" si="4"/>
        <v/>
      </c>
      <c r="K272" s="326"/>
    </row>
    <row r="273" spans="1:11" ht="30" customHeight="1">
      <c r="A273" s="127">
        <v>268</v>
      </c>
      <c r="B273" s="309"/>
      <c r="C273" s="7"/>
      <c r="D273" s="7"/>
      <c r="E273" s="320"/>
      <c r="F273" s="316"/>
      <c r="G273" s="318"/>
      <c r="H273" s="319"/>
      <c r="I273" s="319"/>
      <c r="J273" s="207" t="str">
        <f t="shared" si="4"/>
        <v/>
      </c>
      <c r="K273" s="326"/>
    </row>
    <row r="274" spans="1:11" ht="30" customHeight="1">
      <c r="A274" s="127">
        <v>269</v>
      </c>
      <c r="B274" s="309"/>
      <c r="C274" s="7"/>
      <c r="D274" s="7"/>
      <c r="E274" s="320"/>
      <c r="F274" s="316"/>
      <c r="G274" s="318"/>
      <c r="H274" s="319"/>
      <c r="I274" s="319"/>
      <c r="J274" s="207" t="str">
        <f t="shared" si="4"/>
        <v/>
      </c>
      <c r="K274" s="326"/>
    </row>
    <row r="275" spans="1:11" ht="30" customHeight="1">
      <c r="A275" s="127">
        <v>270</v>
      </c>
      <c r="B275" s="309"/>
      <c r="C275" s="7"/>
      <c r="D275" s="7"/>
      <c r="E275" s="320"/>
      <c r="F275" s="316"/>
      <c r="G275" s="318"/>
      <c r="H275" s="319"/>
      <c r="I275" s="319"/>
      <c r="J275" s="207" t="str">
        <f t="shared" si="4"/>
        <v/>
      </c>
      <c r="K275" s="326"/>
    </row>
    <row r="276" spans="1:11" ht="30" customHeight="1">
      <c r="A276" s="127">
        <v>271</v>
      </c>
      <c r="B276" s="309"/>
      <c r="C276" s="7"/>
      <c r="D276" s="7"/>
      <c r="E276" s="320"/>
      <c r="F276" s="316"/>
      <c r="G276" s="318"/>
      <c r="H276" s="319"/>
      <c r="I276" s="319"/>
      <c r="J276" s="207" t="str">
        <f t="shared" si="4"/>
        <v/>
      </c>
      <c r="K276" s="326"/>
    </row>
    <row r="277" spans="1:11" ht="30" customHeight="1">
      <c r="A277" s="127">
        <v>272</v>
      </c>
      <c r="B277" s="309"/>
      <c r="C277" s="7"/>
      <c r="D277" s="7"/>
      <c r="E277" s="320"/>
      <c r="F277" s="316"/>
      <c r="G277" s="318"/>
      <c r="H277" s="319"/>
      <c r="I277" s="319"/>
      <c r="J277" s="207" t="str">
        <f t="shared" si="4"/>
        <v/>
      </c>
      <c r="K277" s="326"/>
    </row>
    <row r="278" spans="1:11" ht="30" customHeight="1">
      <c r="A278" s="127">
        <v>273</v>
      </c>
      <c r="B278" s="309"/>
      <c r="C278" s="7"/>
      <c r="D278" s="7"/>
      <c r="E278" s="320"/>
      <c r="F278" s="316"/>
      <c r="G278" s="318"/>
      <c r="H278" s="319"/>
      <c r="I278" s="319"/>
      <c r="J278" s="207" t="str">
        <f t="shared" si="4"/>
        <v/>
      </c>
      <c r="K278" s="326"/>
    </row>
    <row r="279" spans="1:11" ht="30" customHeight="1">
      <c r="A279" s="127">
        <v>274</v>
      </c>
      <c r="B279" s="309"/>
      <c r="C279" s="7"/>
      <c r="D279" s="7"/>
      <c r="E279" s="320"/>
      <c r="F279" s="316"/>
      <c r="G279" s="318"/>
      <c r="H279" s="319"/>
      <c r="I279" s="319"/>
      <c r="J279" s="207" t="str">
        <f t="shared" si="4"/>
        <v/>
      </c>
      <c r="K279" s="326"/>
    </row>
    <row r="280" spans="1:11" ht="30" customHeight="1">
      <c r="A280" s="127">
        <v>275</v>
      </c>
      <c r="B280" s="309"/>
      <c r="C280" s="7"/>
      <c r="D280" s="7"/>
      <c r="E280" s="320"/>
      <c r="F280" s="316"/>
      <c r="G280" s="318"/>
      <c r="H280" s="319"/>
      <c r="I280" s="319"/>
      <c r="J280" s="207" t="str">
        <f t="shared" si="4"/>
        <v/>
      </c>
      <c r="K280" s="326"/>
    </row>
    <row r="281" spans="1:11" ht="30" customHeight="1">
      <c r="A281" s="127">
        <v>276</v>
      </c>
      <c r="B281" s="309"/>
      <c r="C281" s="7"/>
      <c r="D281" s="7"/>
      <c r="E281" s="320"/>
      <c r="F281" s="316"/>
      <c r="G281" s="318"/>
      <c r="H281" s="319"/>
      <c r="I281" s="319"/>
      <c r="J281" s="207" t="str">
        <f t="shared" si="4"/>
        <v/>
      </c>
      <c r="K281" s="326"/>
    </row>
    <row r="282" spans="1:11" ht="30" customHeight="1">
      <c r="A282" s="127">
        <v>277</v>
      </c>
      <c r="B282" s="309"/>
      <c r="C282" s="7"/>
      <c r="D282" s="7"/>
      <c r="E282" s="320"/>
      <c r="F282" s="316"/>
      <c r="G282" s="318"/>
      <c r="H282" s="319"/>
      <c r="I282" s="319"/>
      <c r="J282" s="207" t="str">
        <f t="shared" si="4"/>
        <v/>
      </c>
      <c r="K282" s="326"/>
    </row>
    <row r="283" spans="1:11" ht="30" customHeight="1">
      <c r="A283" s="127">
        <v>278</v>
      </c>
      <c r="B283" s="309"/>
      <c r="C283" s="7"/>
      <c r="D283" s="7"/>
      <c r="E283" s="320"/>
      <c r="F283" s="316"/>
      <c r="G283" s="318"/>
      <c r="H283" s="319"/>
      <c r="I283" s="319"/>
      <c r="J283" s="207" t="str">
        <f t="shared" si="4"/>
        <v/>
      </c>
      <c r="K283" s="326"/>
    </row>
    <row r="284" spans="1:11" ht="30" customHeight="1">
      <c r="A284" s="127">
        <v>279</v>
      </c>
      <c r="B284" s="309"/>
      <c r="C284" s="7"/>
      <c r="D284" s="7"/>
      <c r="E284" s="320"/>
      <c r="F284" s="316"/>
      <c r="G284" s="318"/>
      <c r="H284" s="319"/>
      <c r="I284" s="319"/>
      <c r="J284" s="207" t="str">
        <f t="shared" si="4"/>
        <v/>
      </c>
      <c r="K284" s="326"/>
    </row>
    <row r="285" spans="1:11" ht="30" customHeight="1">
      <c r="A285" s="127">
        <v>280</v>
      </c>
      <c r="B285" s="309"/>
      <c r="C285" s="7"/>
      <c r="D285" s="7"/>
      <c r="E285" s="320"/>
      <c r="F285" s="316"/>
      <c r="G285" s="318"/>
      <c r="H285" s="319"/>
      <c r="I285" s="319"/>
      <c r="J285" s="207" t="str">
        <f t="shared" si="4"/>
        <v/>
      </c>
      <c r="K285" s="326"/>
    </row>
    <row r="286" spans="1:11" ht="30" customHeight="1">
      <c r="A286" s="127">
        <v>281</v>
      </c>
      <c r="B286" s="309"/>
      <c r="C286" s="7"/>
      <c r="D286" s="7"/>
      <c r="E286" s="320"/>
      <c r="F286" s="316"/>
      <c r="G286" s="318"/>
      <c r="H286" s="319"/>
      <c r="I286" s="319"/>
      <c r="J286" s="207" t="str">
        <f t="shared" si="4"/>
        <v/>
      </c>
      <c r="K286" s="326"/>
    </row>
    <row r="287" spans="1:11" ht="30" customHeight="1">
      <c r="A287" s="127">
        <v>282</v>
      </c>
      <c r="B287" s="309"/>
      <c r="C287" s="7"/>
      <c r="D287" s="7"/>
      <c r="E287" s="320"/>
      <c r="F287" s="316"/>
      <c r="G287" s="318"/>
      <c r="H287" s="319"/>
      <c r="I287" s="319"/>
      <c r="J287" s="207" t="str">
        <f t="shared" si="4"/>
        <v/>
      </c>
      <c r="K287" s="326"/>
    </row>
    <row r="288" spans="1:11" ht="30" customHeight="1">
      <c r="A288" s="127">
        <v>283</v>
      </c>
      <c r="B288" s="309"/>
      <c r="C288" s="7"/>
      <c r="D288" s="7"/>
      <c r="E288" s="320"/>
      <c r="F288" s="316"/>
      <c r="G288" s="318"/>
      <c r="H288" s="319"/>
      <c r="I288" s="319"/>
      <c r="J288" s="207" t="str">
        <f t="shared" si="4"/>
        <v/>
      </c>
      <c r="K288" s="326"/>
    </row>
    <row r="289" spans="1:11" ht="30" customHeight="1">
      <c r="A289" s="127">
        <v>284</v>
      </c>
      <c r="B289" s="309"/>
      <c r="C289" s="7"/>
      <c r="D289" s="7"/>
      <c r="E289" s="320"/>
      <c r="F289" s="316"/>
      <c r="G289" s="318"/>
      <c r="H289" s="319"/>
      <c r="I289" s="319"/>
      <c r="J289" s="207" t="str">
        <f t="shared" si="4"/>
        <v/>
      </c>
      <c r="K289" s="326"/>
    </row>
    <row r="290" spans="1:11" ht="30" customHeight="1">
      <c r="A290" s="127">
        <v>285</v>
      </c>
      <c r="B290" s="309"/>
      <c r="C290" s="7"/>
      <c r="D290" s="7"/>
      <c r="E290" s="320"/>
      <c r="F290" s="316"/>
      <c r="G290" s="318"/>
      <c r="H290" s="319"/>
      <c r="I290" s="319"/>
      <c r="J290" s="207" t="str">
        <f t="shared" si="4"/>
        <v/>
      </c>
      <c r="K290" s="326"/>
    </row>
    <row r="291" spans="1:11" ht="30" customHeight="1">
      <c r="A291" s="127">
        <v>286</v>
      </c>
      <c r="B291" s="309"/>
      <c r="C291" s="7"/>
      <c r="D291" s="7"/>
      <c r="E291" s="320"/>
      <c r="F291" s="316"/>
      <c r="G291" s="318"/>
      <c r="H291" s="319"/>
      <c r="I291" s="319"/>
      <c r="J291" s="207" t="str">
        <f t="shared" si="4"/>
        <v/>
      </c>
      <c r="K291" s="326"/>
    </row>
    <row r="292" spans="1:11" ht="30" customHeight="1">
      <c r="A292" s="127">
        <v>287</v>
      </c>
      <c r="B292" s="309"/>
      <c r="C292" s="7"/>
      <c r="D292" s="7"/>
      <c r="E292" s="320"/>
      <c r="F292" s="316"/>
      <c r="G292" s="318"/>
      <c r="H292" s="319"/>
      <c r="I292" s="319"/>
      <c r="J292" s="207" t="str">
        <f t="shared" si="4"/>
        <v/>
      </c>
      <c r="K292" s="326"/>
    </row>
    <row r="293" spans="1:11" ht="30" customHeight="1">
      <c r="A293" s="127">
        <v>288</v>
      </c>
      <c r="B293" s="309"/>
      <c r="C293" s="7"/>
      <c r="D293" s="7"/>
      <c r="E293" s="320"/>
      <c r="F293" s="316"/>
      <c r="G293" s="318"/>
      <c r="H293" s="319"/>
      <c r="I293" s="319"/>
      <c r="J293" s="207" t="str">
        <f t="shared" si="4"/>
        <v/>
      </c>
      <c r="K293" s="326"/>
    </row>
    <row r="294" spans="1:11" ht="30" customHeight="1">
      <c r="A294" s="127">
        <v>289</v>
      </c>
      <c r="B294" s="309"/>
      <c r="C294" s="7"/>
      <c r="D294" s="7"/>
      <c r="E294" s="320"/>
      <c r="F294" s="316"/>
      <c r="G294" s="318"/>
      <c r="H294" s="319"/>
      <c r="I294" s="319"/>
      <c r="J294" s="207" t="str">
        <f t="shared" si="4"/>
        <v/>
      </c>
      <c r="K294" s="326"/>
    </row>
    <row r="295" spans="1:11" ht="30" customHeight="1">
      <c r="A295" s="127">
        <v>290</v>
      </c>
      <c r="B295" s="309"/>
      <c r="C295" s="7"/>
      <c r="D295" s="7"/>
      <c r="E295" s="320"/>
      <c r="F295" s="316"/>
      <c r="G295" s="318"/>
      <c r="H295" s="319"/>
      <c r="I295" s="319"/>
      <c r="J295" s="207" t="str">
        <f t="shared" si="4"/>
        <v/>
      </c>
      <c r="K295" s="326"/>
    </row>
    <row r="296" spans="1:11" ht="30" customHeight="1">
      <c r="A296" s="127">
        <v>291</v>
      </c>
      <c r="B296" s="309"/>
      <c r="C296" s="7"/>
      <c r="D296" s="7"/>
      <c r="E296" s="320"/>
      <c r="F296" s="316"/>
      <c r="G296" s="318"/>
      <c r="H296" s="319"/>
      <c r="I296" s="319"/>
      <c r="J296" s="207" t="str">
        <f t="shared" si="4"/>
        <v/>
      </c>
      <c r="K296" s="326"/>
    </row>
    <row r="297" spans="1:11" ht="30" customHeight="1">
      <c r="A297" s="127">
        <v>292</v>
      </c>
      <c r="B297" s="309"/>
      <c r="C297" s="7"/>
      <c r="D297" s="7"/>
      <c r="E297" s="320"/>
      <c r="F297" s="316"/>
      <c r="G297" s="318"/>
      <c r="H297" s="319"/>
      <c r="I297" s="319"/>
      <c r="J297" s="207" t="str">
        <f t="shared" si="4"/>
        <v/>
      </c>
      <c r="K297" s="326"/>
    </row>
    <row r="298" spans="1:11" ht="30" customHeight="1">
      <c r="A298" s="127">
        <v>293</v>
      </c>
      <c r="B298" s="309"/>
      <c r="C298" s="7"/>
      <c r="D298" s="7"/>
      <c r="E298" s="320"/>
      <c r="F298" s="316"/>
      <c r="G298" s="318"/>
      <c r="H298" s="319"/>
      <c r="I298" s="319"/>
      <c r="J298" s="207" t="str">
        <f t="shared" si="4"/>
        <v/>
      </c>
      <c r="K298" s="326"/>
    </row>
    <row r="299" spans="1:11" ht="30" customHeight="1">
      <c r="A299" s="127">
        <v>294</v>
      </c>
      <c r="B299" s="309"/>
      <c r="C299" s="7"/>
      <c r="D299" s="7"/>
      <c r="E299" s="320"/>
      <c r="F299" s="316"/>
      <c r="G299" s="318"/>
      <c r="H299" s="319"/>
      <c r="I299" s="319"/>
      <c r="J299" s="207" t="str">
        <f t="shared" si="4"/>
        <v/>
      </c>
      <c r="K299" s="326"/>
    </row>
    <row r="300" spans="1:11" ht="30" customHeight="1">
      <c r="A300" s="127">
        <v>295</v>
      </c>
      <c r="B300" s="309"/>
      <c r="C300" s="7"/>
      <c r="D300" s="7"/>
      <c r="E300" s="320"/>
      <c r="F300" s="316"/>
      <c r="G300" s="318"/>
      <c r="H300" s="319"/>
      <c r="I300" s="319"/>
      <c r="J300" s="207" t="str">
        <f t="shared" si="4"/>
        <v/>
      </c>
      <c r="K300" s="326"/>
    </row>
    <row r="301" spans="1:11" ht="30" customHeight="1">
      <c r="A301" s="127">
        <v>296</v>
      </c>
      <c r="B301" s="309"/>
      <c r="C301" s="7"/>
      <c r="D301" s="7"/>
      <c r="E301" s="320"/>
      <c r="F301" s="316"/>
      <c r="G301" s="318"/>
      <c r="H301" s="319"/>
      <c r="I301" s="319"/>
      <c r="J301" s="207" t="str">
        <f t="shared" si="4"/>
        <v/>
      </c>
      <c r="K301" s="326"/>
    </row>
    <row r="302" spans="1:11" ht="30" customHeight="1">
      <c r="A302" s="127">
        <v>297</v>
      </c>
      <c r="B302" s="309"/>
      <c r="C302" s="7"/>
      <c r="D302" s="7"/>
      <c r="E302" s="320"/>
      <c r="F302" s="316"/>
      <c r="G302" s="318"/>
      <c r="H302" s="319"/>
      <c r="I302" s="319"/>
      <c r="J302" s="207" t="str">
        <f t="shared" si="4"/>
        <v/>
      </c>
      <c r="K302" s="326"/>
    </row>
    <row r="303" spans="1:11" ht="30" customHeight="1">
      <c r="A303" s="127">
        <v>298</v>
      </c>
      <c r="B303" s="309"/>
      <c r="C303" s="7"/>
      <c r="D303" s="7"/>
      <c r="E303" s="320"/>
      <c r="F303" s="316"/>
      <c r="G303" s="318"/>
      <c r="H303" s="319"/>
      <c r="I303" s="319"/>
      <c r="J303" s="207" t="str">
        <f t="shared" si="4"/>
        <v/>
      </c>
      <c r="K303" s="326"/>
    </row>
    <row r="304" spans="1:11" ht="30" customHeight="1">
      <c r="A304" s="127">
        <v>299</v>
      </c>
      <c r="B304" s="309"/>
      <c r="C304" s="7"/>
      <c r="D304" s="7"/>
      <c r="E304" s="320"/>
      <c r="F304" s="316"/>
      <c r="G304" s="318"/>
      <c r="H304" s="319"/>
      <c r="I304" s="319"/>
      <c r="J304" s="207" t="str">
        <f t="shared" si="4"/>
        <v/>
      </c>
      <c r="K304" s="326"/>
    </row>
    <row r="305" spans="1:11" ht="30" customHeight="1">
      <c r="A305" s="127">
        <v>300</v>
      </c>
      <c r="B305" s="309"/>
      <c r="C305" s="7"/>
      <c r="D305" s="7"/>
      <c r="E305" s="320"/>
      <c r="F305" s="316"/>
      <c r="G305" s="318"/>
      <c r="H305" s="319"/>
      <c r="I305" s="319"/>
      <c r="J305" s="207" t="str">
        <f t="shared" si="4"/>
        <v/>
      </c>
      <c r="K305" s="326"/>
    </row>
    <row r="306" spans="1:11" ht="30" customHeight="1">
      <c r="A306" s="127">
        <v>301</v>
      </c>
      <c r="B306" s="309"/>
      <c r="C306" s="7"/>
      <c r="D306" s="7"/>
      <c r="E306" s="320"/>
      <c r="F306" s="316"/>
      <c r="G306" s="318"/>
      <c r="H306" s="319"/>
      <c r="I306" s="319"/>
      <c r="J306" s="207" t="str">
        <f t="shared" si="4"/>
        <v/>
      </c>
      <c r="K306" s="326"/>
    </row>
    <row r="307" spans="1:11" ht="30" customHeight="1">
      <c r="A307" s="127">
        <v>302</v>
      </c>
      <c r="B307" s="309"/>
      <c r="C307" s="7"/>
      <c r="D307" s="7"/>
      <c r="E307" s="320"/>
      <c r="F307" s="316"/>
      <c r="G307" s="318"/>
      <c r="H307" s="319"/>
      <c r="I307" s="319"/>
      <c r="J307" s="207" t="str">
        <f t="shared" si="4"/>
        <v/>
      </c>
      <c r="K307" s="326"/>
    </row>
    <row r="308" spans="1:11" ht="30" customHeight="1">
      <c r="A308" s="127">
        <v>303</v>
      </c>
      <c r="B308" s="309"/>
      <c r="C308" s="7"/>
      <c r="D308" s="7"/>
      <c r="E308" s="320"/>
      <c r="F308" s="316"/>
      <c r="G308" s="318"/>
      <c r="H308" s="319"/>
      <c r="I308" s="319"/>
      <c r="J308" s="207" t="str">
        <f t="shared" si="4"/>
        <v/>
      </c>
      <c r="K308" s="326"/>
    </row>
    <row r="309" spans="1:11" ht="30" customHeight="1">
      <c r="A309" s="127">
        <v>304</v>
      </c>
      <c r="B309" s="309"/>
      <c r="C309" s="7"/>
      <c r="D309" s="7"/>
      <c r="E309" s="320"/>
      <c r="F309" s="316"/>
      <c r="G309" s="318"/>
      <c r="H309" s="319"/>
      <c r="I309" s="319"/>
      <c r="J309" s="207" t="str">
        <f t="shared" si="4"/>
        <v/>
      </c>
      <c r="K309" s="326"/>
    </row>
    <row r="310" spans="1:11" ht="30" customHeight="1">
      <c r="A310" s="127">
        <v>305</v>
      </c>
      <c r="B310" s="309"/>
      <c r="C310" s="7"/>
      <c r="D310" s="7"/>
      <c r="E310" s="320"/>
      <c r="F310" s="316"/>
      <c r="G310" s="318"/>
      <c r="H310" s="319"/>
      <c r="I310" s="319"/>
      <c r="J310" s="207" t="str">
        <f t="shared" si="4"/>
        <v/>
      </c>
      <c r="K310" s="326"/>
    </row>
    <row r="311" spans="1:11" ht="30" customHeight="1">
      <c r="A311" s="127">
        <v>306</v>
      </c>
      <c r="B311" s="309"/>
      <c r="C311" s="7"/>
      <c r="D311" s="7"/>
      <c r="E311" s="320"/>
      <c r="F311" s="316"/>
      <c r="G311" s="318"/>
      <c r="H311" s="319"/>
      <c r="I311" s="319"/>
      <c r="J311" s="207" t="str">
        <f t="shared" si="4"/>
        <v/>
      </c>
      <c r="K311" s="326"/>
    </row>
    <row r="312" spans="1:11" ht="30" customHeight="1">
      <c r="A312" s="127">
        <v>307</v>
      </c>
      <c r="B312" s="309"/>
      <c r="C312" s="7"/>
      <c r="D312" s="7"/>
      <c r="E312" s="320"/>
      <c r="F312" s="316"/>
      <c r="G312" s="318"/>
      <c r="H312" s="319"/>
      <c r="I312" s="319"/>
      <c r="J312" s="207" t="str">
        <f t="shared" si="4"/>
        <v/>
      </c>
      <c r="K312" s="326"/>
    </row>
    <row r="313" spans="1:11" ht="30" customHeight="1">
      <c r="A313" s="127">
        <v>308</v>
      </c>
      <c r="B313" s="309"/>
      <c r="C313" s="7"/>
      <c r="D313" s="7"/>
      <c r="E313" s="320"/>
      <c r="F313" s="316"/>
      <c r="G313" s="318"/>
      <c r="H313" s="319"/>
      <c r="I313" s="319"/>
      <c r="J313" s="207" t="str">
        <f t="shared" si="4"/>
        <v/>
      </c>
      <c r="K313" s="326"/>
    </row>
    <row r="314" spans="1:11" ht="30" customHeight="1">
      <c r="A314" s="127">
        <v>309</v>
      </c>
      <c r="B314" s="309"/>
      <c r="C314" s="7"/>
      <c r="D314" s="7"/>
      <c r="E314" s="320"/>
      <c r="F314" s="316"/>
      <c r="G314" s="318"/>
      <c r="H314" s="319"/>
      <c r="I314" s="319"/>
      <c r="J314" s="207" t="str">
        <f t="shared" si="4"/>
        <v/>
      </c>
      <c r="K314" s="326"/>
    </row>
    <row r="315" spans="1:11" ht="30" customHeight="1">
      <c r="A315" s="127">
        <v>310</v>
      </c>
      <c r="B315" s="309"/>
      <c r="C315" s="7"/>
      <c r="D315" s="7"/>
      <c r="E315" s="320"/>
      <c r="F315" s="316"/>
      <c r="G315" s="318"/>
      <c r="H315" s="319"/>
      <c r="I315" s="319"/>
      <c r="J315" s="207" t="str">
        <f t="shared" si="4"/>
        <v/>
      </c>
      <c r="K315" s="326"/>
    </row>
    <row r="316" spans="1:11" ht="30" customHeight="1">
      <c r="A316" s="127">
        <v>311</v>
      </c>
      <c r="B316" s="309"/>
      <c r="C316" s="7"/>
      <c r="D316" s="7"/>
      <c r="E316" s="320"/>
      <c r="F316" s="316"/>
      <c r="G316" s="318"/>
      <c r="H316" s="319"/>
      <c r="I316" s="319"/>
      <c r="J316" s="207" t="str">
        <f t="shared" si="4"/>
        <v/>
      </c>
      <c r="K316" s="326"/>
    </row>
    <row r="317" spans="1:11" ht="30" customHeight="1">
      <c r="A317" s="127">
        <v>312</v>
      </c>
      <c r="B317" s="309"/>
      <c r="C317" s="7"/>
      <c r="D317" s="7"/>
      <c r="E317" s="320"/>
      <c r="F317" s="316"/>
      <c r="G317" s="318"/>
      <c r="H317" s="319"/>
      <c r="I317" s="319"/>
      <c r="J317" s="207" t="str">
        <f t="shared" si="4"/>
        <v/>
      </c>
      <c r="K317" s="326"/>
    </row>
    <row r="318" spans="1:11" ht="30" customHeight="1">
      <c r="A318" s="127">
        <v>313</v>
      </c>
      <c r="B318" s="309"/>
      <c r="C318" s="7"/>
      <c r="D318" s="7"/>
      <c r="E318" s="320"/>
      <c r="F318" s="316"/>
      <c r="G318" s="318"/>
      <c r="H318" s="319"/>
      <c r="I318" s="319"/>
      <c r="J318" s="207" t="str">
        <f t="shared" si="4"/>
        <v/>
      </c>
      <c r="K318" s="326"/>
    </row>
    <row r="319" spans="1:11" ht="30" customHeight="1">
      <c r="A319" s="127">
        <v>314</v>
      </c>
      <c r="B319" s="309"/>
      <c r="C319" s="7"/>
      <c r="D319" s="7"/>
      <c r="E319" s="320"/>
      <c r="F319" s="316"/>
      <c r="G319" s="318"/>
      <c r="H319" s="319"/>
      <c r="I319" s="319"/>
      <c r="J319" s="207" t="str">
        <f t="shared" si="4"/>
        <v/>
      </c>
      <c r="K319" s="326"/>
    </row>
    <row r="320" spans="1:11" ht="30" customHeight="1">
      <c r="A320" s="127">
        <v>315</v>
      </c>
      <c r="B320" s="309"/>
      <c r="C320" s="7"/>
      <c r="D320" s="7"/>
      <c r="E320" s="320"/>
      <c r="F320" s="316"/>
      <c r="G320" s="318"/>
      <c r="H320" s="319"/>
      <c r="I320" s="319"/>
      <c r="J320" s="207" t="str">
        <f t="shared" si="4"/>
        <v/>
      </c>
      <c r="K320" s="326"/>
    </row>
    <row r="321" spans="1:11" ht="30" customHeight="1">
      <c r="A321" s="127">
        <v>316</v>
      </c>
      <c r="B321" s="309"/>
      <c r="C321" s="7"/>
      <c r="D321" s="7"/>
      <c r="E321" s="320"/>
      <c r="F321" s="316"/>
      <c r="G321" s="318"/>
      <c r="H321" s="319"/>
      <c r="I321" s="319"/>
      <c r="J321" s="207" t="str">
        <f t="shared" si="4"/>
        <v/>
      </c>
      <c r="K321" s="326"/>
    </row>
    <row r="322" spans="1:11" ht="30" customHeight="1">
      <c r="A322" s="127">
        <v>317</v>
      </c>
      <c r="B322" s="309"/>
      <c r="C322" s="7"/>
      <c r="D322" s="7"/>
      <c r="E322" s="320"/>
      <c r="F322" s="316"/>
      <c r="G322" s="318"/>
      <c r="H322" s="319"/>
      <c r="I322" s="319"/>
      <c r="J322" s="207" t="str">
        <f t="shared" si="4"/>
        <v/>
      </c>
      <c r="K322" s="326"/>
    </row>
    <row r="323" spans="1:11" ht="30" customHeight="1">
      <c r="A323" s="127">
        <v>318</v>
      </c>
      <c r="B323" s="309"/>
      <c r="C323" s="7"/>
      <c r="D323" s="7"/>
      <c r="E323" s="320"/>
      <c r="F323" s="316"/>
      <c r="G323" s="318"/>
      <c r="H323" s="319"/>
      <c r="I323" s="319"/>
      <c r="J323" s="207" t="str">
        <f t="shared" si="4"/>
        <v/>
      </c>
      <c r="K323" s="326"/>
    </row>
    <row r="324" spans="1:11" ht="30" customHeight="1">
      <c r="A324" s="127">
        <v>319</v>
      </c>
      <c r="B324" s="309"/>
      <c r="C324" s="7"/>
      <c r="D324" s="7"/>
      <c r="E324" s="320"/>
      <c r="F324" s="316"/>
      <c r="G324" s="318"/>
      <c r="H324" s="319"/>
      <c r="I324" s="319"/>
      <c r="J324" s="207" t="str">
        <f t="shared" si="4"/>
        <v/>
      </c>
      <c r="K324" s="326"/>
    </row>
    <row r="325" spans="1:11" ht="30" customHeight="1">
      <c r="A325" s="127">
        <v>320</v>
      </c>
      <c r="B325" s="309"/>
      <c r="C325" s="7"/>
      <c r="D325" s="7"/>
      <c r="E325" s="320"/>
      <c r="F325" s="316"/>
      <c r="G325" s="318"/>
      <c r="H325" s="319"/>
      <c r="I325" s="319"/>
      <c r="J325" s="207" t="str">
        <f t="shared" si="4"/>
        <v/>
      </c>
      <c r="K325" s="326"/>
    </row>
    <row r="326" spans="1:11" ht="30" customHeight="1">
      <c r="A326" s="127">
        <v>321</v>
      </c>
      <c r="B326" s="309"/>
      <c r="C326" s="7"/>
      <c r="D326" s="7"/>
      <c r="E326" s="320"/>
      <c r="F326" s="316"/>
      <c r="G326" s="318"/>
      <c r="H326" s="319"/>
      <c r="I326" s="319"/>
      <c r="J326" s="207" t="str">
        <f t="shared" si="4"/>
        <v/>
      </c>
      <c r="K326" s="326"/>
    </row>
    <row r="327" spans="1:11" ht="30" customHeight="1">
      <c r="A327" s="127">
        <v>322</v>
      </c>
      <c r="B327" s="309"/>
      <c r="C327" s="7"/>
      <c r="D327" s="7"/>
      <c r="E327" s="320"/>
      <c r="F327" s="316"/>
      <c r="G327" s="318"/>
      <c r="H327" s="319"/>
      <c r="I327" s="319"/>
      <c r="J327" s="207" t="str">
        <f t="shared" si="4"/>
        <v/>
      </c>
      <c r="K327" s="326"/>
    </row>
    <row r="328" spans="1:11" ht="30" customHeight="1">
      <c r="A328" s="127">
        <v>323</v>
      </c>
      <c r="B328" s="309"/>
      <c r="C328" s="7"/>
      <c r="D328" s="7"/>
      <c r="E328" s="320"/>
      <c r="F328" s="316"/>
      <c r="G328" s="318"/>
      <c r="H328" s="319"/>
      <c r="I328" s="319"/>
      <c r="J328" s="207" t="str">
        <f t="shared" ref="J328:J391" si="5">IF(B328="","",G328)</f>
        <v/>
      </c>
      <c r="K328" s="326"/>
    </row>
    <row r="329" spans="1:11" ht="30" customHeight="1">
      <c r="A329" s="127">
        <v>324</v>
      </c>
      <c r="B329" s="309"/>
      <c r="C329" s="7"/>
      <c r="D329" s="7"/>
      <c r="E329" s="320"/>
      <c r="F329" s="316"/>
      <c r="G329" s="318"/>
      <c r="H329" s="319"/>
      <c r="I329" s="319"/>
      <c r="J329" s="207" t="str">
        <f t="shared" si="5"/>
        <v/>
      </c>
      <c r="K329" s="326"/>
    </row>
    <row r="330" spans="1:11" ht="30" customHeight="1">
      <c r="A330" s="127">
        <v>325</v>
      </c>
      <c r="B330" s="309"/>
      <c r="C330" s="7"/>
      <c r="D330" s="7"/>
      <c r="E330" s="320"/>
      <c r="F330" s="316"/>
      <c r="G330" s="318"/>
      <c r="H330" s="319"/>
      <c r="I330" s="319"/>
      <c r="J330" s="207" t="str">
        <f t="shared" si="5"/>
        <v/>
      </c>
      <c r="K330" s="326"/>
    </row>
    <row r="331" spans="1:11" ht="30" customHeight="1">
      <c r="A331" s="127">
        <v>326</v>
      </c>
      <c r="B331" s="309"/>
      <c r="C331" s="7"/>
      <c r="D331" s="7"/>
      <c r="E331" s="320"/>
      <c r="F331" s="316"/>
      <c r="G331" s="318"/>
      <c r="H331" s="319"/>
      <c r="I331" s="319"/>
      <c r="J331" s="207" t="str">
        <f t="shared" si="5"/>
        <v/>
      </c>
      <c r="K331" s="326"/>
    </row>
    <row r="332" spans="1:11" ht="30" customHeight="1">
      <c r="A332" s="127">
        <v>327</v>
      </c>
      <c r="B332" s="309"/>
      <c r="C332" s="7"/>
      <c r="D332" s="7"/>
      <c r="E332" s="320"/>
      <c r="F332" s="316"/>
      <c r="G332" s="318"/>
      <c r="H332" s="319"/>
      <c r="I332" s="319"/>
      <c r="J332" s="207" t="str">
        <f t="shared" si="5"/>
        <v/>
      </c>
      <c r="K332" s="326"/>
    </row>
    <row r="333" spans="1:11" ht="30" customHeight="1">
      <c r="A333" s="127">
        <v>328</v>
      </c>
      <c r="B333" s="309"/>
      <c r="C333" s="7"/>
      <c r="D333" s="7"/>
      <c r="E333" s="320"/>
      <c r="F333" s="316"/>
      <c r="G333" s="318"/>
      <c r="H333" s="319"/>
      <c r="I333" s="319"/>
      <c r="J333" s="207" t="str">
        <f t="shared" si="5"/>
        <v/>
      </c>
      <c r="K333" s="326"/>
    </row>
    <row r="334" spans="1:11" ht="30" customHeight="1">
      <c r="A334" s="127">
        <v>329</v>
      </c>
      <c r="B334" s="309"/>
      <c r="C334" s="7"/>
      <c r="D334" s="7"/>
      <c r="E334" s="320"/>
      <c r="F334" s="316"/>
      <c r="G334" s="318"/>
      <c r="H334" s="319"/>
      <c r="I334" s="319"/>
      <c r="J334" s="207" t="str">
        <f t="shared" si="5"/>
        <v/>
      </c>
      <c r="K334" s="326"/>
    </row>
    <row r="335" spans="1:11" ht="30" customHeight="1">
      <c r="A335" s="127">
        <v>330</v>
      </c>
      <c r="B335" s="309"/>
      <c r="C335" s="7"/>
      <c r="D335" s="7"/>
      <c r="E335" s="320"/>
      <c r="F335" s="316"/>
      <c r="G335" s="318"/>
      <c r="H335" s="319"/>
      <c r="I335" s="319"/>
      <c r="J335" s="207" t="str">
        <f t="shared" si="5"/>
        <v/>
      </c>
      <c r="K335" s="326"/>
    </row>
    <row r="336" spans="1:11" ht="30" customHeight="1">
      <c r="A336" s="127">
        <v>331</v>
      </c>
      <c r="B336" s="309"/>
      <c r="C336" s="7"/>
      <c r="D336" s="7"/>
      <c r="E336" s="320"/>
      <c r="F336" s="316"/>
      <c r="G336" s="318"/>
      <c r="H336" s="319"/>
      <c r="I336" s="319"/>
      <c r="J336" s="207" t="str">
        <f t="shared" si="5"/>
        <v/>
      </c>
      <c r="K336" s="326"/>
    </row>
    <row r="337" spans="1:11" ht="30" customHeight="1">
      <c r="A337" s="127">
        <v>332</v>
      </c>
      <c r="B337" s="309"/>
      <c r="C337" s="7"/>
      <c r="D337" s="7"/>
      <c r="E337" s="320"/>
      <c r="F337" s="316"/>
      <c r="G337" s="318"/>
      <c r="H337" s="319"/>
      <c r="I337" s="319"/>
      <c r="J337" s="207" t="str">
        <f t="shared" si="5"/>
        <v/>
      </c>
      <c r="K337" s="326"/>
    </row>
    <row r="338" spans="1:11" ht="30" customHeight="1">
      <c r="A338" s="127">
        <v>333</v>
      </c>
      <c r="B338" s="309"/>
      <c r="C338" s="7"/>
      <c r="D338" s="7"/>
      <c r="E338" s="320"/>
      <c r="F338" s="316"/>
      <c r="G338" s="318"/>
      <c r="H338" s="319"/>
      <c r="I338" s="319"/>
      <c r="J338" s="207" t="str">
        <f t="shared" si="5"/>
        <v/>
      </c>
      <c r="K338" s="326"/>
    </row>
    <row r="339" spans="1:11" ht="30" customHeight="1">
      <c r="A339" s="127">
        <v>334</v>
      </c>
      <c r="B339" s="309"/>
      <c r="C339" s="7"/>
      <c r="D339" s="7"/>
      <c r="E339" s="320"/>
      <c r="F339" s="316"/>
      <c r="G339" s="318"/>
      <c r="H339" s="319"/>
      <c r="I339" s="319"/>
      <c r="J339" s="207" t="str">
        <f t="shared" si="5"/>
        <v/>
      </c>
      <c r="K339" s="326"/>
    </row>
    <row r="340" spans="1:11" ht="30" customHeight="1">
      <c r="A340" s="127">
        <v>335</v>
      </c>
      <c r="B340" s="309"/>
      <c r="C340" s="7"/>
      <c r="D340" s="7"/>
      <c r="E340" s="320"/>
      <c r="F340" s="316"/>
      <c r="G340" s="318"/>
      <c r="H340" s="319"/>
      <c r="I340" s="319"/>
      <c r="J340" s="207" t="str">
        <f t="shared" si="5"/>
        <v/>
      </c>
      <c r="K340" s="326"/>
    </row>
    <row r="341" spans="1:11" ht="30" customHeight="1">
      <c r="A341" s="127">
        <v>336</v>
      </c>
      <c r="B341" s="309"/>
      <c r="C341" s="7"/>
      <c r="D341" s="7"/>
      <c r="E341" s="320"/>
      <c r="F341" s="316"/>
      <c r="G341" s="318"/>
      <c r="H341" s="319"/>
      <c r="I341" s="319"/>
      <c r="J341" s="207" t="str">
        <f t="shared" si="5"/>
        <v/>
      </c>
      <c r="K341" s="326"/>
    </row>
    <row r="342" spans="1:11" ht="30" customHeight="1">
      <c r="A342" s="127">
        <v>337</v>
      </c>
      <c r="B342" s="309"/>
      <c r="C342" s="7"/>
      <c r="D342" s="7"/>
      <c r="E342" s="320"/>
      <c r="F342" s="316"/>
      <c r="G342" s="318"/>
      <c r="H342" s="319"/>
      <c r="I342" s="319"/>
      <c r="J342" s="207" t="str">
        <f t="shared" si="5"/>
        <v/>
      </c>
      <c r="K342" s="326"/>
    </row>
    <row r="343" spans="1:11" ht="30" customHeight="1">
      <c r="A343" s="127">
        <v>338</v>
      </c>
      <c r="B343" s="309"/>
      <c r="C343" s="7"/>
      <c r="D343" s="7"/>
      <c r="E343" s="320"/>
      <c r="F343" s="316"/>
      <c r="G343" s="318"/>
      <c r="H343" s="319"/>
      <c r="I343" s="319"/>
      <c r="J343" s="207" t="str">
        <f t="shared" si="5"/>
        <v/>
      </c>
      <c r="K343" s="326"/>
    </row>
    <row r="344" spans="1:11" ht="30" customHeight="1">
      <c r="A344" s="127">
        <v>339</v>
      </c>
      <c r="B344" s="309"/>
      <c r="C344" s="7"/>
      <c r="D344" s="7"/>
      <c r="E344" s="320"/>
      <c r="F344" s="316"/>
      <c r="G344" s="318"/>
      <c r="H344" s="319"/>
      <c r="I344" s="319"/>
      <c r="J344" s="207" t="str">
        <f t="shared" si="5"/>
        <v/>
      </c>
      <c r="K344" s="326"/>
    </row>
    <row r="345" spans="1:11" ht="30" customHeight="1">
      <c r="A345" s="127">
        <v>340</v>
      </c>
      <c r="B345" s="309"/>
      <c r="C345" s="7"/>
      <c r="D345" s="7"/>
      <c r="E345" s="320"/>
      <c r="F345" s="316"/>
      <c r="G345" s="318"/>
      <c r="H345" s="319"/>
      <c r="I345" s="319"/>
      <c r="J345" s="207" t="str">
        <f t="shared" si="5"/>
        <v/>
      </c>
      <c r="K345" s="326"/>
    </row>
    <row r="346" spans="1:11" ht="30" customHeight="1">
      <c r="A346" s="127">
        <v>341</v>
      </c>
      <c r="B346" s="309"/>
      <c r="C346" s="7"/>
      <c r="D346" s="7"/>
      <c r="E346" s="320"/>
      <c r="F346" s="316"/>
      <c r="G346" s="318"/>
      <c r="H346" s="319"/>
      <c r="I346" s="319"/>
      <c r="J346" s="207" t="str">
        <f t="shared" si="5"/>
        <v/>
      </c>
      <c r="K346" s="326"/>
    </row>
    <row r="347" spans="1:11" ht="30" customHeight="1">
      <c r="A347" s="127">
        <v>342</v>
      </c>
      <c r="B347" s="309"/>
      <c r="C347" s="7"/>
      <c r="D347" s="7"/>
      <c r="E347" s="320"/>
      <c r="F347" s="316"/>
      <c r="G347" s="318"/>
      <c r="H347" s="319"/>
      <c r="I347" s="319"/>
      <c r="J347" s="207" t="str">
        <f t="shared" si="5"/>
        <v/>
      </c>
      <c r="K347" s="326"/>
    </row>
    <row r="348" spans="1:11" ht="30" customHeight="1">
      <c r="A348" s="127">
        <v>343</v>
      </c>
      <c r="B348" s="309"/>
      <c r="C348" s="7"/>
      <c r="D348" s="7"/>
      <c r="E348" s="320"/>
      <c r="F348" s="316"/>
      <c r="G348" s="318"/>
      <c r="H348" s="319"/>
      <c r="I348" s="319"/>
      <c r="J348" s="207" t="str">
        <f t="shared" si="5"/>
        <v/>
      </c>
      <c r="K348" s="326"/>
    </row>
    <row r="349" spans="1:11" ht="30" customHeight="1">
      <c r="A349" s="127">
        <v>344</v>
      </c>
      <c r="B349" s="309"/>
      <c r="C349" s="7"/>
      <c r="D349" s="7"/>
      <c r="E349" s="320"/>
      <c r="F349" s="316"/>
      <c r="G349" s="318"/>
      <c r="H349" s="319"/>
      <c r="I349" s="319"/>
      <c r="J349" s="207" t="str">
        <f t="shared" si="5"/>
        <v/>
      </c>
      <c r="K349" s="326"/>
    </row>
    <row r="350" spans="1:11" ht="30" customHeight="1">
      <c r="A350" s="127">
        <v>345</v>
      </c>
      <c r="B350" s="309"/>
      <c r="C350" s="7"/>
      <c r="D350" s="7"/>
      <c r="E350" s="320"/>
      <c r="F350" s="316"/>
      <c r="G350" s="318"/>
      <c r="H350" s="319"/>
      <c r="I350" s="319"/>
      <c r="J350" s="207" t="str">
        <f t="shared" si="5"/>
        <v/>
      </c>
      <c r="K350" s="326"/>
    </row>
    <row r="351" spans="1:11" ht="30" customHeight="1">
      <c r="A351" s="127">
        <v>346</v>
      </c>
      <c r="B351" s="309"/>
      <c r="C351" s="7"/>
      <c r="D351" s="7"/>
      <c r="E351" s="320"/>
      <c r="F351" s="316"/>
      <c r="G351" s="318"/>
      <c r="H351" s="319"/>
      <c r="I351" s="319"/>
      <c r="J351" s="207" t="str">
        <f t="shared" si="5"/>
        <v/>
      </c>
      <c r="K351" s="326"/>
    </row>
    <row r="352" spans="1:11" ht="30" customHeight="1">
      <c r="A352" s="127">
        <v>347</v>
      </c>
      <c r="B352" s="309"/>
      <c r="C352" s="7"/>
      <c r="D352" s="7"/>
      <c r="E352" s="320"/>
      <c r="F352" s="316"/>
      <c r="G352" s="318"/>
      <c r="H352" s="319"/>
      <c r="I352" s="319"/>
      <c r="J352" s="207" t="str">
        <f t="shared" si="5"/>
        <v/>
      </c>
      <c r="K352" s="326"/>
    </row>
    <row r="353" spans="1:11" ht="30" customHeight="1">
      <c r="A353" s="127">
        <v>348</v>
      </c>
      <c r="B353" s="309"/>
      <c r="C353" s="7"/>
      <c r="D353" s="7"/>
      <c r="E353" s="320"/>
      <c r="F353" s="316"/>
      <c r="G353" s="318"/>
      <c r="H353" s="319"/>
      <c r="I353" s="319"/>
      <c r="J353" s="207" t="str">
        <f t="shared" si="5"/>
        <v/>
      </c>
      <c r="K353" s="326"/>
    </row>
    <row r="354" spans="1:11" ht="30" customHeight="1">
      <c r="A354" s="127">
        <v>349</v>
      </c>
      <c r="B354" s="309"/>
      <c r="C354" s="7"/>
      <c r="D354" s="7"/>
      <c r="E354" s="320"/>
      <c r="F354" s="316"/>
      <c r="G354" s="318"/>
      <c r="H354" s="319"/>
      <c r="I354" s="319"/>
      <c r="J354" s="207" t="str">
        <f t="shared" si="5"/>
        <v/>
      </c>
      <c r="K354" s="326"/>
    </row>
    <row r="355" spans="1:11" ht="30" customHeight="1">
      <c r="A355" s="127">
        <v>350</v>
      </c>
      <c r="B355" s="309"/>
      <c r="C355" s="7"/>
      <c r="D355" s="7"/>
      <c r="E355" s="320"/>
      <c r="F355" s="316"/>
      <c r="G355" s="318"/>
      <c r="H355" s="319"/>
      <c r="I355" s="319"/>
      <c r="J355" s="207" t="str">
        <f t="shared" si="5"/>
        <v/>
      </c>
      <c r="K355" s="326"/>
    </row>
    <row r="356" spans="1:11" ht="30" customHeight="1">
      <c r="A356" s="127">
        <v>351</v>
      </c>
      <c r="B356" s="309"/>
      <c r="C356" s="7"/>
      <c r="D356" s="7"/>
      <c r="E356" s="320"/>
      <c r="F356" s="316"/>
      <c r="G356" s="318"/>
      <c r="H356" s="319"/>
      <c r="I356" s="319"/>
      <c r="J356" s="207" t="str">
        <f t="shared" si="5"/>
        <v/>
      </c>
      <c r="K356" s="326"/>
    </row>
    <row r="357" spans="1:11" ht="30" customHeight="1">
      <c r="A357" s="127">
        <v>352</v>
      </c>
      <c r="B357" s="309"/>
      <c r="C357" s="7"/>
      <c r="D357" s="7"/>
      <c r="E357" s="320"/>
      <c r="F357" s="316"/>
      <c r="G357" s="318"/>
      <c r="H357" s="319"/>
      <c r="I357" s="319"/>
      <c r="J357" s="207" t="str">
        <f t="shared" si="5"/>
        <v/>
      </c>
      <c r="K357" s="326"/>
    </row>
    <row r="358" spans="1:11" ht="30" customHeight="1">
      <c r="A358" s="127">
        <v>353</v>
      </c>
      <c r="B358" s="309"/>
      <c r="C358" s="7"/>
      <c r="D358" s="7"/>
      <c r="E358" s="320"/>
      <c r="F358" s="316"/>
      <c r="G358" s="318"/>
      <c r="H358" s="319"/>
      <c r="I358" s="319"/>
      <c r="J358" s="207" t="str">
        <f t="shared" si="5"/>
        <v/>
      </c>
      <c r="K358" s="326"/>
    </row>
    <row r="359" spans="1:11" ht="30" customHeight="1">
      <c r="A359" s="127">
        <v>354</v>
      </c>
      <c r="B359" s="309"/>
      <c r="C359" s="7"/>
      <c r="D359" s="7"/>
      <c r="E359" s="320"/>
      <c r="F359" s="316"/>
      <c r="G359" s="318"/>
      <c r="H359" s="319"/>
      <c r="I359" s="319"/>
      <c r="J359" s="207" t="str">
        <f t="shared" si="5"/>
        <v/>
      </c>
      <c r="K359" s="326"/>
    </row>
    <row r="360" spans="1:11" ht="30" customHeight="1">
      <c r="A360" s="127">
        <v>355</v>
      </c>
      <c r="B360" s="309"/>
      <c r="C360" s="7"/>
      <c r="D360" s="7"/>
      <c r="E360" s="320"/>
      <c r="F360" s="316"/>
      <c r="G360" s="318"/>
      <c r="H360" s="319"/>
      <c r="I360" s="319"/>
      <c r="J360" s="207" t="str">
        <f t="shared" si="5"/>
        <v/>
      </c>
      <c r="K360" s="326"/>
    </row>
    <row r="361" spans="1:11" ht="30" customHeight="1">
      <c r="A361" s="127">
        <v>356</v>
      </c>
      <c r="B361" s="309"/>
      <c r="C361" s="7"/>
      <c r="D361" s="7"/>
      <c r="E361" s="320"/>
      <c r="F361" s="316"/>
      <c r="G361" s="318"/>
      <c r="H361" s="319"/>
      <c r="I361" s="319"/>
      <c r="J361" s="207" t="str">
        <f t="shared" si="5"/>
        <v/>
      </c>
      <c r="K361" s="326"/>
    </row>
    <row r="362" spans="1:11" ht="30" customHeight="1">
      <c r="A362" s="127">
        <v>357</v>
      </c>
      <c r="B362" s="309"/>
      <c r="C362" s="7"/>
      <c r="D362" s="7"/>
      <c r="E362" s="320"/>
      <c r="F362" s="316"/>
      <c r="G362" s="318"/>
      <c r="H362" s="319"/>
      <c r="I362" s="319"/>
      <c r="J362" s="207" t="str">
        <f t="shared" si="5"/>
        <v/>
      </c>
      <c r="K362" s="326"/>
    </row>
    <row r="363" spans="1:11" ht="30" customHeight="1">
      <c r="A363" s="127">
        <v>358</v>
      </c>
      <c r="B363" s="309"/>
      <c r="C363" s="7"/>
      <c r="D363" s="7"/>
      <c r="E363" s="320"/>
      <c r="F363" s="316"/>
      <c r="G363" s="318"/>
      <c r="H363" s="319"/>
      <c r="I363" s="319"/>
      <c r="J363" s="207" t="str">
        <f t="shared" si="5"/>
        <v/>
      </c>
      <c r="K363" s="326"/>
    </row>
    <row r="364" spans="1:11" ht="30" customHeight="1">
      <c r="A364" s="127">
        <v>359</v>
      </c>
      <c r="B364" s="309"/>
      <c r="C364" s="7"/>
      <c r="D364" s="7"/>
      <c r="E364" s="320"/>
      <c r="F364" s="316"/>
      <c r="G364" s="318"/>
      <c r="H364" s="319"/>
      <c r="I364" s="319"/>
      <c r="J364" s="207" t="str">
        <f t="shared" si="5"/>
        <v/>
      </c>
      <c r="K364" s="326"/>
    </row>
    <row r="365" spans="1:11" ht="30" customHeight="1">
      <c r="A365" s="127">
        <v>360</v>
      </c>
      <c r="B365" s="309"/>
      <c r="C365" s="7"/>
      <c r="D365" s="7"/>
      <c r="E365" s="320"/>
      <c r="F365" s="316"/>
      <c r="G365" s="318"/>
      <c r="H365" s="319"/>
      <c r="I365" s="319"/>
      <c r="J365" s="207" t="str">
        <f t="shared" si="5"/>
        <v/>
      </c>
      <c r="K365" s="326"/>
    </row>
    <row r="366" spans="1:11" ht="30" customHeight="1">
      <c r="A366" s="127">
        <v>361</v>
      </c>
      <c r="B366" s="309"/>
      <c r="C366" s="7"/>
      <c r="D366" s="7"/>
      <c r="E366" s="320"/>
      <c r="F366" s="316"/>
      <c r="G366" s="318"/>
      <c r="H366" s="319"/>
      <c r="I366" s="319"/>
      <c r="J366" s="207" t="str">
        <f t="shared" si="5"/>
        <v/>
      </c>
      <c r="K366" s="326"/>
    </row>
    <row r="367" spans="1:11" ht="30" customHeight="1">
      <c r="A367" s="127">
        <v>362</v>
      </c>
      <c r="B367" s="309"/>
      <c r="C367" s="7"/>
      <c r="D367" s="7"/>
      <c r="E367" s="320"/>
      <c r="F367" s="316"/>
      <c r="G367" s="318"/>
      <c r="H367" s="319"/>
      <c r="I367" s="319"/>
      <c r="J367" s="207" t="str">
        <f t="shared" si="5"/>
        <v/>
      </c>
      <c r="K367" s="326"/>
    </row>
    <row r="368" spans="1:11" ht="30" customHeight="1">
      <c r="A368" s="127">
        <v>363</v>
      </c>
      <c r="B368" s="309"/>
      <c r="C368" s="7"/>
      <c r="D368" s="7"/>
      <c r="E368" s="320"/>
      <c r="F368" s="316"/>
      <c r="G368" s="318"/>
      <c r="H368" s="319"/>
      <c r="I368" s="319"/>
      <c r="J368" s="207" t="str">
        <f t="shared" si="5"/>
        <v/>
      </c>
      <c r="K368" s="326"/>
    </row>
    <row r="369" spans="1:11" ht="30" customHeight="1">
      <c r="A369" s="127">
        <v>364</v>
      </c>
      <c r="B369" s="309"/>
      <c r="C369" s="7"/>
      <c r="D369" s="7"/>
      <c r="E369" s="320"/>
      <c r="F369" s="316"/>
      <c r="G369" s="318"/>
      <c r="H369" s="319"/>
      <c r="I369" s="319"/>
      <c r="J369" s="207" t="str">
        <f t="shared" si="5"/>
        <v/>
      </c>
      <c r="K369" s="326"/>
    </row>
    <row r="370" spans="1:11" ht="30" customHeight="1">
      <c r="A370" s="127">
        <v>365</v>
      </c>
      <c r="B370" s="309"/>
      <c r="C370" s="7"/>
      <c r="D370" s="7"/>
      <c r="E370" s="320"/>
      <c r="F370" s="316"/>
      <c r="G370" s="318"/>
      <c r="H370" s="319"/>
      <c r="I370" s="319"/>
      <c r="J370" s="207" t="str">
        <f t="shared" si="5"/>
        <v/>
      </c>
      <c r="K370" s="326"/>
    </row>
    <row r="371" spans="1:11" ht="30" customHeight="1">
      <c r="A371" s="127">
        <v>366</v>
      </c>
      <c r="B371" s="309"/>
      <c r="C371" s="7"/>
      <c r="D371" s="7"/>
      <c r="E371" s="320"/>
      <c r="F371" s="316"/>
      <c r="G371" s="318"/>
      <c r="H371" s="319"/>
      <c r="I371" s="319"/>
      <c r="J371" s="207" t="str">
        <f t="shared" si="5"/>
        <v/>
      </c>
      <c r="K371" s="326"/>
    </row>
    <row r="372" spans="1:11" ht="30" customHeight="1">
      <c r="A372" s="127">
        <v>367</v>
      </c>
      <c r="B372" s="309"/>
      <c r="C372" s="7"/>
      <c r="D372" s="7"/>
      <c r="E372" s="320"/>
      <c r="F372" s="316"/>
      <c r="G372" s="318"/>
      <c r="H372" s="319"/>
      <c r="I372" s="319"/>
      <c r="J372" s="207" t="str">
        <f t="shared" si="5"/>
        <v/>
      </c>
      <c r="K372" s="326"/>
    </row>
    <row r="373" spans="1:11" ht="30" customHeight="1">
      <c r="A373" s="127">
        <v>368</v>
      </c>
      <c r="B373" s="309"/>
      <c r="C373" s="7"/>
      <c r="D373" s="7"/>
      <c r="E373" s="320"/>
      <c r="F373" s="316"/>
      <c r="G373" s="318"/>
      <c r="H373" s="319"/>
      <c r="I373" s="319"/>
      <c r="J373" s="207" t="str">
        <f t="shared" si="5"/>
        <v/>
      </c>
      <c r="K373" s="326"/>
    </row>
    <row r="374" spans="1:11" ht="30" customHeight="1">
      <c r="A374" s="127">
        <v>369</v>
      </c>
      <c r="B374" s="309"/>
      <c r="C374" s="7"/>
      <c r="D374" s="7"/>
      <c r="E374" s="320"/>
      <c r="F374" s="316"/>
      <c r="G374" s="318"/>
      <c r="H374" s="319"/>
      <c r="I374" s="319"/>
      <c r="J374" s="207" t="str">
        <f t="shared" si="5"/>
        <v/>
      </c>
      <c r="K374" s="326"/>
    </row>
    <row r="375" spans="1:11" ht="30" customHeight="1">
      <c r="A375" s="127">
        <v>370</v>
      </c>
      <c r="B375" s="309"/>
      <c r="C375" s="7"/>
      <c r="D375" s="7"/>
      <c r="E375" s="320"/>
      <c r="F375" s="316"/>
      <c r="G375" s="318"/>
      <c r="H375" s="319"/>
      <c r="I375" s="319"/>
      <c r="J375" s="207" t="str">
        <f t="shared" si="5"/>
        <v/>
      </c>
      <c r="K375" s="326"/>
    </row>
    <row r="376" spans="1:11" ht="30" customHeight="1">
      <c r="A376" s="127">
        <v>371</v>
      </c>
      <c r="B376" s="309"/>
      <c r="C376" s="7"/>
      <c r="D376" s="7"/>
      <c r="E376" s="320"/>
      <c r="F376" s="316"/>
      <c r="G376" s="318"/>
      <c r="H376" s="319"/>
      <c r="I376" s="319"/>
      <c r="J376" s="207" t="str">
        <f t="shared" si="5"/>
        <v/>
      </c>
      <c r="K376" s="326"/>
    </row>
    <row r="377" spans="1:11" ht="30" customHeight="1">
      <c r="A377" s="127">
        <v>372</v>
      </c>
      <c r="B377" s="309"/>
      <c r="C377" s="7"/>
      <c r="D377" s="7"/>
      <c r="E377" s="320"/>
      <c r="F377" s="316"/>
      <c r="G377" s="318"/>
      <c r="H377" s="319"/>
      <c r="I377" s="319"/>
      <c r="J377" s="207" t="str">
        <f t="shared" si="5"/>
        <v/>
      </c>
      <c r="K377" s="326"/>
    </row>
    <row r="378" spans="1:11" ht="30" customHeight="1">
      <c r="A378" s="127">
        <v>373</v>
      </c>
      <c r="B378" s="309"/>
      <c r="C378" s="7"/>
      <c r="D378" s="7"/>
      <c r="E378" s="320"/>
      <c r="F378" s="316"/>
      <c r="G378" s="318"/>
      <c r="H378" s="319"/>
      <c r="I378" s="319"/>
      <c r="J378" s="207" t="str">
        <f t="shared" si="5"/>
        <v/>
      </c>
      <c r="K378" s="326"/>
    </row>
    <row r="379" spans="1:11" ht="30" customHeight="1">
      <c r="A379" s="127">
        <v>374</v>
      </c>
      <c r="B379" s="309"/>
      <c r="C379" s="7"/>
      <c r="D379" s="7"/>
      <c r="E379" s="320"/>
      <c r="F379" s="316"/>
      <c r="G379" s="318"/>
      <c r="H379" s="319"/>
      <c r="I379" s="319"/>
      <c r="J379" s="207" t="str">
        <f t="shared" si="5"/>
        <v/>
      </c>
      <c r="K379" s="326"/>
    </row>
    <row r="380" spans="1:11" ht="30" customHeight="1">
      <c r="A380" s="127">
        <v>375</v>
      </c>
      <c r="B380" s="309"/>
      <c r="C380" s="7"/>
      <c r="D380" s="7"/>
      <c r="E380" s="320"/>
      <c r="F380" s="316"/>
      <c r="G380" s="318"/>
      <c r="H380" s="319"/>
      <c r="I380" s="319"/>
      <c r="J380" s="207" t="str">
        <f t="shared" si="5"/>
        <v/>
      </c>
      <c r="K380" s="326"/>
    </row>
    <row r="381" spans="1:11" ht="30" customHeight="1">
      <c r="A381" s="127">
        <v>376</v>
      </c>
      <c r="B381" s="309"/>
      <c r="C381" s="7"/>
      <c r="D381" s="7"/>
      <c r="E381" s="320"/>
      <c r="F381" s="316"/>
      <c r="G381" s="318"/>
      <c r="H381" s="319"/>
      <c r="I381" s="319"/>
      <c r="J381" s="207" t="str">
        <f t="shared" si="5"/>
        <v/>
      </c>
      <c r="K381" s="326"/>
    </row>
    <row r="382" spans="1:11" ht="30" customHeight="1">
      <c r="A382" s="127">
        <v>377</v>
      </c>
      <c r="B382" s="309"/>
      <c r="C382" s="7"/>
      <c r="D382" s="7"/>
      <c r="E382" s="320"/>
      <c r="F382" s="316"/>
      <c r="G382" s="318"/>
      <c r="H382" s="319"/>
      <c r="I382" s="319"/>
      <c r="J382" s="207" t="str">
        <f t="shared" si="5"/>
        <v/>
      </c>
      <c r="K382" s="326"/>
    </row>
    <row r="383" spans="1:11" ht="30" customHeight="1">
      <c r="A383" s="127">
        <v>378</v>
      </c>
      <c r="B383" s="309"/>
      <c r="C383" s="7"/>
      <c r="D383" s="7"/>
      <c r="E383" s="320"/>
      <c r="F383" s="316"/>
      <c r="G383" s="318"/>
      <c r="H383" s="319"/>
      <c r="I383" s="319"/>
      <c r="J383" s="207" t="str">
        <f t="shared" si="5"/>
        <v/>
      </c>
      <c r="K383" s="326"/>
    </row>
    <row r="384" spans="1:11" ht="30" customHeight="1">
      <c r="A384" s="127">
        <v>379</v>
      </c>
      <c r="B384" s="309"/>
      <c r="C384" s="7"/>
      <c r="D384" s="7"/>
      <c r="E384" s="320"/>
      <c r="F384" s="316"/>
      <c r="G384" s="318"/>
      <c r="H384" s="319"/>
      <c r="I384" s="319"/>
      <c r="J384" s="207" t="str">
        <f t="shared" si="5"/>
        <v/>
      </c>
      <c r="K384" s="326"/>
    </row>
    <row r="385" spans="1:11" ht="30" customHeight="1">
      <c r="A385" s="127">
        <v>380</v>
      </c>
      <c r="B385" s="309"/>
      <c r="C385" s="7"/>
      <c r="D385" s="7"/>
      <c r="E385" s="320"/>
      <c r="F385" s="316"/>
      <c r="G385" s="318"/>
      <c r="H385" s="319"/>
      <c r="I385" s="319"/>
      <c r="J385" s="207" t="str">
        <f t="shared" si="5"/>
        <v/>
      </c>
      <c r="K385" s="326"/>
    </row>
    <row r="386" spans="1:11" ht="30" customHeight="1">
      <c r="A386" s="127">
        <v>381</v>
      </c>
      <c r="B386" s="309"/>
      <c r="C386" s="7"/>
      <c r="D386" s="7"/>
      <c r="E386" s="320"/>
      <c r="F386" s="316"/>
      <c r="G386" s="318"/>
      <c r="H386" s="319"/>
      <c r="I386" s="319"/>
      <c r="J386" s="207" t="str">
        <f t="shared" si="5"/>
        <v/>
      </c>
      <c r="K386" s="326"/>
    </row>
    <row r="387" spans="1:11" ht="30" customHeight="1">
      <c r="A387" s="127">
        <v>382</v>
      </c>
      <c r="B387" s="309"/>
      <c r="C387" s="7"/>
      <c r="D387" s="7"/>
      <c r="E387" s="320"/>
      <c r="F387" s="316"/>
      <c r="G387" s="318"/>
      <c r="H387" s="319"/>
      <c r="I387" s="319"/>
      <c r="J387" s="207" t="str">
        <f t="shared" si="5"/>
        <v/>
      </c>
      <c r="K387" s="326"/>
    </row>
    <row r="388" spans="1:11" ht="30" customHeight="1">
      <c r="A388" s="127">
        <v>383</v>
      </c>
      <c r="B388" s="309"/>
      <c r="C388" s="7"/>
      <c r="D388" s="7"/>
      <c r="E388" s="320"/>
      <c r="F388" s="316"/>
      <c r="G388" s="318"/>
      <c r="H388" s="319"/>
      <c r="I388" s="319"/>
      <c r="J388" s="207" t="str">
        <f t="shared" si="5"/>
        <v/>
      </c>
      <c r="K388" s="326"/>
    </row>
    <row r="389" spans="1:11" ht="30" customHeight="1">
      <c r="A389" s="127">
        <v>384</v>
      </c>
      <c r="B389" s="309"/>
      <c r="C389" s="7"/>
      <c r="D389" s="7"/>
      <c r="E389" s="320"/>
      <c r="F389" s="316"/>
      <c r="G389" s="318"/>
      <c r="H389" s="319"/>
      <c r="I389" s="319"/>
      <c r="J389" s="207" t="str">
        <f t="shared" si="5"/>
        <v/>
      </c>
      <c r="K389" s="326"/>
    </row>
    <row r="390" spans="1:11" ht="30" customHeight="1">
      <c r="A390" s="127">
        <v>385</v>
      </c>
      <c r="B390" s="309"/>
      <c r="C390" s="7"/>
      <c r="D390" s="7"/>
      <c r="E390" s="320"/>
      <c r="F390" s="316"/>
      <c r="G390" s="318"/>
      <c r="H390" s="319"/>
      <c r="I390" s="319"/>
      <c r="J390" s="207" t="str">
        <f t="shared" si="5"/>
        <v/>
      </c>
      <c r="K390" s="326"/>
    </row>
    <row r="391" spans="1:11" ht="30" customHeight="1">
      <c r="A391" s="127">
        <v>386</v>
      </c>
      <c r="B391" s="309"/>
      <c r="C391" s="7"/>
      <c r="D391" s="7"/>
      <c r="E391" s="320"/>
      <c r="F391" s="316"/>
      <c r="G391" s="318"/>
      <c r="H391" s="319"/>
      <c r="I391" s="319"/>
      <c r="J391" s="207" t="str">
        <f t="shared" si="5"/>
        <v/>
      </c>
      <c r="K391" s="326"/>
    </row>
    <row r="392" spans="1:11" ht="30" customHeight="1">
      <c r="A392" s="127">
        <v>387</v>
      </c>
      <c r="B392" s="309"/>
      <c r="C392" s="7"/>
      <c r="D392" s="7"/>
      <c r="E392" s="320"/>
      <c r="F392" s="316"/>
      <c r="G392" s="318"/>
      <c r="H392" s="319"/>
      <c r="I392" s="319"/>
      <c r="J392" s="207" t="str">
        <f t="shared" ref="J392:J455" si="6">IF(B392="","",G392)</f>
        <v/>
      </c>
      <c r="K392" s="326"/>
    </row>
    <row r="393" spans="1:11" ht="30" customHeight="1">
      <c r="A393" s="127">
        <v>388</v>
      </c>
      <c r="B393" s="309"/>
      <c r="C393" s="7"/>
      <c r="D393" s="7"/>
      <c r="E393" s="320"/>
      <c r="F393" s="316"/>
      <c r="G393" s="318"/>
      <c r="H393" s="319"/>
      <c r="I393" s="319"/>
      <c r="J393" s="207" t="str">
        <f t="shared" si="6"/>
        <v/>
      </c>
      <c r="K393" s="326"/>
    </row>
    <row r="394" spans="1:11" ht="30" customHeight="1">
      <c r="A394" s="127">
        <v>389</v>
      </c>
      <c r="B394" s="309"/>
      <c r="C394" s="7"/>
      <c r="D394" s="7"/>
      <c r="E394" s="320"/>
      <c r="F394" s="316"/>
      <c r="G394" s="318"/>
      <c r="H394" s="319"/>
      <c r="I394" s="319"/>
      <c r="J394" s="207" t="str">
        <f t="shared" si="6"/>
        <v/>
      </c>
      <c r="K394" s="326"/>
    </row>
    <row r="395" spans="1:11" ht="30" customHeight="1">
      <c r="A395" s="127">
        <v>390</v>
      </c>
      <c r="B395" s="309"/>
      <c r="C395" s="7"/>
      <c r="D395" s="7"/>
      <c r="E395" s="320"/>
      <c r="F395" s="316"/>
      <c r="G395" s="318"/>
      <c r="H395" s="319"/>
      <c r="I395" s="319"/>
      <c r="J395" s="207" t="str">
        <f t="shared" si="6"/>
        <v/>
      </c>
      <c r="K395" s="326"/>
    </row>
    <row r="396" spans="1:11" ht="30" customHeight="1">
      <c r="A396" s="127">
        <v>391</v>
      </c>
      <c r="B396" s="309"/>
      <c r="C396" s="7"/>
      <c r="D396" s="7"/>
      <c r="E396" s="320"/>
      <c r="F396" s="316"/>
      <c r="G396" s="318"/>
      <c r="H396" s="319"/>
      <c r="I396" s="319"/>
      <c r="J396" s="207" t="str">
        <f t="shared" si="6"/>
        <v/>
      </c>
      <c r="K396" s="326"/>
    </row>
    <row r="397" spans="1:11" ht="30" customHeight="1">
      <c r="A397" s="127">
        <v>392</v>
      </c>
      <c r="B397" s="309"/>
      <c r="C397" s="7"/>
      <c r="D397" s="7"/>
      <c r="E397" s="320"/>
      <c r="F397" s="316"/>
      <c r="G397" s="318"/>
      <c r="H397" s="319"/>
      <c r="I397" s="319"/>
      <c r="J397" s="207" t="str">
        <f t="shared" si="6"/>
        <v/>
      </c>
      <c r="K397" s="326"/>
    </row>
    <row r="398" spans="1:11" ht="30" customHeight="1">
      <c r="A398" s="127">
        <v>393</v>
      </c>
      <c r="B398" s="309"/>
      <c r="C398" s="7"/>
      <c r="D398" s="7"/>
      <c r="E398" s="320"/>
      <c r="F398" s="316"/>
      <c r="G398" s="318"/>
      <c r="H398" s="319"/>
      <c r="I398" s="319"/>
      <c r="J398" s="207" t="str">
        <f t="shared" si="6"/>
        <v/>
      </c>
      <c r="K398" s="326"/>
    </row>
    <row r="399" spans="1:11" ht="30" customHeight="1">
      <c r="A399" s="127">
        <v>394</v>
      </c>
      <c r="B399" s="309"/>
      <c r="C399" s="7"/>
      <c r="D399" s="7"/>
      <c r="E399" s="320"/>
      <c r="F399" s="316"/>
      <c r="G399" s="318"/>
      <c r="H399" s="319"/>
      <c r="I399" s="319"/>
      <c r="J399" s="207" t="str">
        <f t="shared" si="6"/>
        <v/>
      </c>
      <c r="K399" s="326"/>
    </row>
    <row r="400" spans="1:11" ht="30" customHeight="1">
      <c r="A400" s="127">
        <v>395</v>
      </c>
      <c r="B400" s="309"/>
      <c r="C400" s="7"/>
      <c r="D400" s="7"/>
      <c r="E400" s="320"/>
      <c r="F400" s="316"/>
      <c r="G400" s="318"/>
      <c r="H400" s="319"/>
      <c r="I400" s="319"/>
      <c r="J400" s="207" t="str">
        <f t="shared" si="6"/>
        <v/>
      </c>
      <c r="K400" s="326"/>
    </row>
    <row r="401" spans="1:11" ht="30" customHeight="1">
      <c r="A401" s="127">
        <v>396</v>
      </c>
      <c r="B401" s="309"/>
      <c r="C401" s="7"/>
      <c r="D401" s="7"/>
      <c r="E401" s="320"/>
      <c r="F401" s="316"/>
      <c r="G401" s="318"/>
      <c r="H401" s="319"/>
      <c r="I401" s="319"/>
      <c r="J401" s="207" t="str">
        <f t="shared" si="6"/>
        <v/>
      </c>
      <c r="K401" s="326"/>
    </row>
    <row r="402" spans="1:11" ht="30" customHeight="1">
      <c r="A402" s="127">
        <v>397</v>
      </c>
      <c r="B402" s="309"/>
      <c r="C402" s="7"/>
      <c r="D402" s="7"/>
      <c r="E402" s="320"/>
      <c r="F402" s="316"/>
      <c r="G402" s="318"/>
      <c r="H402" s="319"/>
      <c r="I402" s="319"/>
      <c r="J402" s="207" t="str">
        <f t="shared" si="6"/>
        <v/>
      </c>
      <c r="K402" s="326"/>
    </row>
    <row r="403" spans="1:11" ht="30" customHeight="1">
      <c r="A403" s="127">
        <v>398</v>
      </c>
      <c r="B403" s="309"/>
      <c r="C403" s="7"/>
      <c r="D403" s="7"/>
      <c r="E403" s="320"/>
      <c r="F403" s="316"/>
      <c r="G403" s="318"/>
      <c r="H403" s="319"/>
      <c r="I403" s="319"/>
      <c r="J403" s="207" t="str">
        <f t="shared" si="6"/>
        <v/>
      </c>
      <c r="K403" s="326"/>
    </row>
    <row r="404" spans="1:11" ht="30" customHeight="1">
      <c r="A404" s="127">
        <v>399</v>
      </c>
      <c r="B404" s="309"/>
      <c r="C404" s="7"/>
      <c r="D404" s="7"/>
      <c r="E404" s="320"/>
      <c r="F404" s="316"/>
      <c r="G404" s="318"/>
      <c r="H404" s="319"/>
      <c r="I404" s="319"/>
      <c r="J404" s="207" t="str">
        <f t="shared" si="6"/>
        <v/>
      </c>
      <c r="K404" s="326"/>
    </row>
    <row r="405" spans="1:11" ht="30" customHeight="1">
      <c r="A405" s="127">
        <v>400</v>
      </c>
      <c r="B405" s="309"/>
      <c r="C405" s="7"/>
      <c r="D405" s="7"/>
      <c r="E405" s="320"/>
      <c r="F405" s="316"/>
      <c r="G405" s="318"/>
      <c r="H405" s="319"/>
      <c r="I405" s="319"/>
      <c r="J405" s="207" t="str">
        <f t="shared" si="6"/>
        <v/>
      </c>
      <c r="K405" s="326"/>
    </row>
    <row r="406" spans="1:11" ht="30" customHeight="1">
      <c r="A406" s="127">
        <v>401</v>
      </c>
      <c r="B406" s="309"/>
      <c r="C406" s="7"/>
      <c r="D406" s="7"/>
      <c r="E406" s="320"/>
      <c r="F406" s="316"/>
      <c r="G406" s="318"/>
      <c r="H406" s="319"/>
      <c r="I406" s="319"/>
      <c r="J406" s="207" t="str">
        <f t="shared" si="6"/>
        <v/>
      </c>
      <c r="K406" s="326"/>
    </row>
    <row r="407" spans="1:11" ht="30" customHeight="1">
      <c r="A407" s="127">
        <v>402</v>
      </c>
      <c r="B407" s="309"/>
      <c r="C407" s="7"/>
      <c r="D407" s="7"/>
      <c r="E407" s="320"/>
      <c r="F407" s="316"/>
      <c r="G407" s="318"/>
      <c r="H407" s="319"/>
      <c r="I407" s="319"/>
      <c r="J407" s="207" t="str">
        <f t="shared" si="6"/>
        <v/>
      </c>
      <c r="K407" s="326"/>
    </row>
    <row r="408" spans="1:11" ht="30" customHeight="1">
      <c r="A408" s="127">
        <v>403</v>
      </c>
      <c r="B408" s="309"/>
      <c r="C408" s="7"/>
      <c r="D408" s="7"/>
      <c r="E408" s="320"/>
      <c r="F408" s="316"/>
      <c r="G408" s="318"/>
      <c r="H408" s="319"/>
      <c r="I408" s="319"/>
      <c r="J408" s="207" t="str">
        <f t="shared" si="6"/>
        <v/>
      </c>
      <c r="K408" s="326"/>
    </row>
    <row r="409" spans="1:11" ht="30" customHeight="1">
      <c r="A409" s="127">
        <v>404</v>
      </c>
      <c r="B409" s="309"/>
      <c r="C409" s="7"/>
      <c r="D409" s="7"/>
      <c r="E409" s="320"/>
      <c r="F409" s="316"/>
      <c r="G409" s="318"/>
      <c r="H409" s="319"/>
      <c r="I409" s="319"/>
      <c r="J409" s="207" t="str">
        <f t="shared" si="6"/>
        <v/>
      </c>
      <c r="K409" s="326"/>
    </row>
    <row r="410" spans="1:11" ht="30" customHeight="1">
      <c r="A410" s="127">
        <v>405</v>
      </c>
      <c r="B410" s="309"/>
      <c r="C410" s="7"/>
      <c r="D410" s="7"/>
      <c r="E410" s="320"/>
      <c r="F410" s="316"/>
      <c r="G410" s="318"/>
      <c r="H410" s="319"/>
      <c r="I410" s="319"/>
      <c r="J410" s="207" t="str">
        <f t="shared" si="6"/>
        <v/>
      </c>
      <c r="K410" s="326"/>
    </row>
    <row r="411" spans="1:11" ht="30" customHeight="1">
      <c r="A411" s="127">
        <v>406</v>
      </c>
      <c r="B411" s="309"/>
      <c r="C411" s="7"/>
      <c r="D411" s="7"/>
      <c r="E411" s="320"/>
      <c r="F411" s="316"/>
      <c r="G411" s="318"/>
      <c r="H411" s="319"/>
      <c r="I411" s="319"/>
      <c r="J411" s="207" t="str">
        <f t="shared" si="6"/>
        <v/>
      </c>
      <c r="K411" s="326"/>
    </row>
    <row r="412" spans="1:11" ht="30" customHeight="1">
      <c r="A412" s="127">
        <v>407</v>
      </c>
      <c r="B412" s="309"/>
      <c r="C412" s="7"/>
      <c r="D412" s="7"/>
      <c r="E412" s="320"/>
      <c r="F412" s="316"/>
      <c r="G412" s="318"/>
      <c r="H412" s="319"/>
      <c r="I412" s="319"/>
      <c r="J412" s="207" t="str">
        <f t="shared" si="6"/>
        <v/>
      </c>
      <c r="K412" s="326"/>
    </row>
    <row r="413" spans="1:11" ht="30" customHeight="1">
      <c r="A413" s="127">
        <v>408</v>
      </c>
      <c r="B413" s="309"/>
      <c r="C413" s="7"/>
      <c r="D413" s="7"/>
      <c r="E413" s="320"/>
      <c r="F413" s="316"/>
      <c r="G413" s="318"/>
      <c r="H413" s="319"/>
      <c r="I413" s="319"/>
      <c r="J413" s="207" t="str">
        <f t="shared" si="6"/>
        <v/>
      </c>
      <c r="K413" s="326"/>
    </row>
    <row r="414" spans="1:11" ht="30" customHeight="1">
      <c r="A414" s="127">
        <v>409</v>
      </c>
      <c r="B414" s="309"/>
      <c r="C414" s="7"/>
      <c r="D414" s="7"/>
      <c r="E414" s="320"/>
      <c r="F414" s="316"/>
      <c r="G414" s="318"/>
      <c r="H414" s="319"/>
      <c r="I414" s="319"/>
      <c r="J414" s="207" t="str">
        <f t="shared" si="6"/>
        <v/>
      </c>
      <c r="K414" s="326"/>
    </row>
    <row r="415" spans="1:11" ht="30" customHeight="1">
      <c r="A415" s="127">
        <v>410</v>
      </c>
      <c r="B415" s="309"/>
      <c r="C415" s="7"/>
      <c r="D415" s="7"/>
      <c r="E415" s="320"/>
      <c r="F415" s="316"/>
      <c r="G415" s="318"/>
      <c r="H415" s="319"/>
      <c r="I415" s="319"/>
      <c r="J415" s="207" t="str">
        <f t="shared" si="6"/>
        <v/>
      </c>
      <c r="K415" s="326"/>
    </row>
    <row r="416" spans="1:11" ht="30" customHeight="1">
      <c r="A416" s="127">
        <v>411</v>
      </c>
      <c r="B416" s="309"/>
      <c r="C416" s="7"/>
      <c r="D416" s="7"/>
      <c r="E416" s="320"/>
      <c r="F416" s="316"/>
      <c r="G416" s="318"/>
      <c r="H416" s="319"/>
      <c r="I416" s="319"/>
      <c r="J416" s="207" t="str">
        <f t="shared" si="6"/>
        <v/>
      </c>
      <c r="K416" s="326"/>
    </row>
    <row r="417" spans="1:11" ht="30" customHeight="1">
      <c r="A417" s="127">
        <v>412</v>
      </c>
      <c r="B417" s="309"/>
      <c r="C417" s="7"/>
      <c r="D417" s="7"/>
      <c r="E417" s="320"/>
      <c r="F417" s="316"/>
      <c r="G417" s="318"/>
      <c r="H417" s="319"/>
      <c r="I417" s="319"/>
      <c r="J417" s="207" t="str">
        <f t="shared" si="6"/>
        <v/>
      </c>
      <c r="K417" s="326"/>
    </row>
    <row r="418" spans="1:11" ht="30" customHeight="1">
      <c r="A418" s="127">
        <v>413</v>
      </c>
      <c r="B418" s="309"/>
      <c r="C418" s="7"/>
      <c r="D418" s="7"/>
      <c r="E418" s="320"/>
      <c r="F418" s="316"/>
      <c r="G418" s="318"/>
      <c r="H418" s="319"/>
      <c r="I418" s="319"/>
      <c r="J418" s="207" t="str">
        <f t="shared" si="6"/>
        <v/>
      </c>
      <c r="K418" s="326"/>
    </row>
    <row r="419" spans="1:11" ht="30" customHeight="1">
      <c r="A419" s="127">
        <v>414</v>
      </c>
      <c r="B419" s="309"/>
      <c r="C419" s="7"/>
      <c r="D419" s="7"/>
      <c r="E419" s="320"/>
      <c r="F419" s="316"/>
      <c r="G419" s="318"/>
      <c r="H419" s="319"/>
      <c r="I419" s="319"/>
      <c r="J419" s="207" t="str">
        <f t="shared" si="6"/>
        <v/>
      </c>
      <c r="K419" s="326"/>
    </row>
    <row r="420" spans="1:11" ht="30" customHeight="1">
      <c r="A420" s="127">
        <v>415</v>
      </c>
      <c r="B420" s="309"/>
      <c r="C420" s="7"/>
      <c r="D420" s="7"/>
      <c r="E420" s="320"/>
      <c r="F420" s="316"/>
      <c r="G420" s="318"/>
      <c r="H420" s="319"/>
      <c r="I420" s="319"/>
      <c r="J420" s="207" t="str">
        <f t="shared" si="6"/>
        <v/>
      </c>
      <c r="K420" s="326"/>
    </row>
    <row r="421" spans="1:11" ht="30" customHeight="1">
      <c r="A421" s="127">
        <v>416</v>
      </c>
      <c r="B421" s="309"/>
      <c r="C421" s="7"/>
      <c r="D421" s="7"/>
      <c r="E421" s="320"/>
      <c r="F421" s="316"/>
      <c r="G421" s="318"/>
      <c r="H421" s="319"/>
      <c r="I421" s="319"/>
      <c r="J421" s="207" t="str">
        <f t="shared" si="6"/>
        <v/>
      </c>
      <c r="K421" s="326"/>
    </row>
    <row r="422" spans="1:11" ht="30" customHeight="1">
      <c r="A422" s="127">
        <v>417</v>
      </c>
      <c r="B422" s="309"/>
      <c r="C422" s="7"/>
      <c r="D422" s="7"/>
      <c r="E422" s="320"/>
      <c r="F422" s="316"/>
      <c r="G422" s="318"/>
      <c r="H422" s="319"/>
      <c r="I422" s="319"/>
      <c r="J422" s="207" t="str">
        <f t="shared" si="6"/>
        <v/>
      </c>
      <c r="K422" s="326"/>
    </row>
    <row r="423" spans="1:11" ht="30" customHeight="1">
      <c r="A423" s="127">
        <v>418</v>
      </c>
      <c r="B423" s="309"/>
      <c r="C423" s="7"/>
      <c r="D423" s="7"/>
      <c r="E423" s="320"/>
      <c r="F423" s="316"/>
      <c r="G423" s="318"/>
      <c r="H423" s="319"/>
      <c r="I423" s="319"/>
      <c r="J423" s="207" t="str">
        <f t="shared" si="6"/>
        <v/>
      </c>
      <c r="K423" s="326"/>
    </row>
    <row r="424" spans="1:11" ht="30" customHeight="1">
      <c r="A424" s="127">
        <v>419</v>
      </c>
      <c r="B424" s="309"/>
      <c r="C424" s="7"/>
      <c r="D424" s="7"/>
      <c r="E424" s="320"/>
      <c r="F424" s="316"/>
      <c r="G424" s="318"/>
      <c r="H424" s="319"/>
      <c r="I424" s="319"/>
      <c r="J424" s="207" t="str">
        <f t="shared" si="6"/>
        <v/>
      </c>
      <c r="K424" s="326"/>
    </row>
    <row r="425" spans="1:11" ht="30" customHeight="1">
      <c r="A425" s="127">
        <v>420</v>
      </c>
      <c r="B425" s="309"/>
      <c r="C425" s="7"/>
      <c r="D425" s="7"/>
      <c r="E425" s="320"/>
      <c r="F425" s="316"/>
      <c r="G425" s="318"/>
      <c r="H425" s="319"/>
      <c r="I425" s="319"/>
      <c r="J425" s="207" t="str">
        <f t="shared" si="6"/>
        <v/>
      </c>
      <c r="K425" s="326"/>
    </row>
    <row r="426" spans="1:11" ht="30" customHeight="1">
      <c r="A426" s="127">
        <v>421</v>
      </c>
      <c r="B426" s="309"/>
      <c r="C426" s="7"/>
      <c r="D426" s="7"/>
      <c r="E426" s="320"/>
      <c r="F426" s="316"/>
      <c r="G426" s="318"/>
      <c r="H426" s="319"/>
      <c r="I426" s="319"/>
      <c r="J426" s="207" t="str">
        <f t="shared" si="6"/>
        <v/>
      </c>
      <c r="K426" s="326"/>
    </row>
    <row r="427" spans="1:11" ht="30" customHeight="1">
      <c r="A427" s="127">
        <v>422</v>
      </c>
      <c r="B427" s="309"/>
      <c r="C427" s="7"/>
      <c r="D427" s="7"/>
      <c r="E427" s="320"/>
      <c r="F427" s="316"/>
      <c r="G427" s="318"/>
      <c r="H427" s="319"/>
      <c r="I427" s="319"/>
      <c r="J427" s="207" t="str">
        <f t="shared" si="6"/>
        <v/>
      </c>
      <c r="K427" s="326"/>
    </row>
    <row r="428" spans="1:11" ht="30" customHeight="1">
      <c r="A428" s="127">
        <v>423</v>
      </c>
      <c r="B428" s="309"/>
      <c r="C428" s="7"/>
      <c r="D428" s="7"/>
      <c r="E428" s="320"/>
      <c r="F428" s="316"/>
      <c r="G428" s="318"/>
      <c r="H428" s="319"/>
      <c r="I428" s="319"/>
      <c r="J428" s="207" t="str">
        <f t="shared" si="6"/>
        <v/>
      </c>
      <c r="K428" s="326"/>
    </row>
    <row r="429" spans="1:11" ht="30" customHeight="1">
      <c r="A429" s="127">
        <v>424</v>
      </c>
      <c r="B429" s="309"/>
      <c r="C429" s="7"/>
      <c r="D429" s="7"/>
      <c r="E429" s="320"/>
      <c r="F429" s="316"/>
      <c r="G429" s="318"/>
      <c r="H429" s="319"/>
      <c r="I429" s="319"/>
      <c r="J429" s="207" t="str">
        <f t="shared" si="6"/>
        <v/>
      </c>
      <c r="K429" s="326"/>
    </row>
    <row r="430" spans="1:11" ht="30" customHeight="1">
      <c r="A430" s="127">
        <v>425</v>
      </c>
      <c r="B430" s="309"/>
      <c r="C430" s="7"/>
      <c r="D430" s="7"/>
      <c r="E430" s="320"/>
      <c r="F430" s="316"/>
      <c r="G430" s="318"/>
      <c r="H430" s="319"/>
      <c r="I430" s="319"/>
      <c r="J430" s="207" t="str">
        <f t="shared" si="6"/>
        <v/>
      </c>
      <c r="K430" s="326"/>
    </row>
    <row r="431" spans="1:11" ht="30" customHeight="1">
      <c r="A431" s="127">
        <v>426</v>
      </c>
      <c r="B431" s="309"/>
      <c r="C431" s="7"/>
      <c r="D431" s="7"/>
      <c r="E431" s="320"/>
      <c r="F431" s="316"/>
      <c r="G431" s="318"/>
      <c r="H431" s="319"/>
      <c r="I431" s="319"/>
      <c r="J431" s="207" t="str">
        <f t="shared" si="6"/>
        <v/>
      </c>
      <c r="K431" s="326"/>
    </row>
    <row r="432" spans="1:11" ht="30" customHeight="1">
      <c r="A432" s="127">
        <v>427</v>
      </c>
      <c r="B432" s="309"/>
      <c r="C432" s="7"/>
      <c r="D432" s="7"/>
      <c r="E432" s="320"/>
      <c r="F432" s="316"/>
      <c r="G432" s="318"/>
      <c r="H432" s="319"/>
      <c r="I432" s="319"/>
      <c r="J432" s="207" t="str">
        <f t="shared" si="6"/>
        <v/>
      </c>
      <c r="K432" s="326"/>
    </row>
    <row r="433" spans="1:11" ht="30" customHeight="1">
      <c r="A433" s="127">
        <v>428</v>
      </c>
      <c r="B433" s="309"/>
      <c r="C433" s="7"/>
      <c r="D433" s="7"/>
      <c r="E433" s="320"/>
      <c r="F433" s="316"/>
      <c r="G433" s="318"/>
      <c r="H433" s="319"/>
      <c r="I433" s="319"/>
      <c r="J433" s="207" t="str">
        <f t="shared" si="6"/>
        <v/>
      </c>
      <c r="K433" s="326"/>
    </row>
    <row r="434" spans="1:11" ht="30" customHeight="1">
      <c r="A434" s="127">
        <v>429</v>
      </c>
      <c r="B434" s="309"/>
      <c r="C434" s="7"/>
      <c r="D434" s="7"/>
      <c r="E434" s="320"/>
      <c r="F434" s="316"/>
      <c r="G434" s="318"/>
      <c r="H434" s="319"/>
      <c r="I434" s="319"/>
      <c r="J434" s="207" t="str">
        <f t="shared" si="6"/>
        <v/>
      </c>
      <c r="K434" s="326"/>
    </row>
    <row r="435" spans="1:11" ht="30" customHeight="1">
      <c r="A435" s="127">
        <v>430</v>
      </c>
      <c r="B435" s="309"/>
      <c r="C435" s="7"/>
      <c r="D435" s="7"/>
      <c r="E435" s="320"/>
      <c r="F435" s="316"/>
      <c r="G435" s="318"/>
      <c r="H435" s="319"/>
      <c r="I435" s="319"/>
      <c r="J435" s="207" t="str">
        <f t="shared" si="6"/>
        <v/>
      </c>
      <c r="K435" s="326"/>
    </row>
    <row r="436" spans="1:11" ht="30" customHeight="1">
      <c r="A436" s="127">
        <v>431</v>
      </c>
      <c r="B436" s="309"/>
      <c r="C436" s="7"/>
      <c r="D436" s="7"/>
      <c r="E436" s="320"/>
      <c r="F436" s="316"/>
      <c r="G436" s="318"/>
      <c r="H436" s="319"/>
      <c r="I436" s="319"/>
      <c r="J436" s="207" t="str">
        <f t="shared" si="6"/>
        <v/>
      </c>
      <c r="K436" s="326"/>
    </row>
    <row r="437" spans="1:11" ht="30" customHeight="1">
      <c r="A437" s="127">
        <v>432</v>
      </c>
      <c r="B437" s="309"/>
      <c r="C437" s="7"/>
      <c r="D437" s="7"/>
      <c r="E437" s="320"/>
      <c r="F437" s="316"/>
      <c r="G437" s="318"/>
      <c r="H437" s="319"/>
      <c r="I437" s="319"/>
      <c r="J437" s="207" t="str">
        <f t="shared" si="6"/>
        <v/>
      </c>
      <c r="K437" s="326"/>
    </row>
    <row r="438" spans="1:11" ht="30" customHeight="1">
      <c r="A438" s="127">
        <v>433</v>
      </c>
      <c r="B438" s="309"/>
      <c r="C438" s="7"/>
      <c r="D438" s="7"/>
      <c r="E438" s="320"/>
      <c r="F438" s="316"/>
      <c r="G438" s="318"/>
      <c r="H438" s="319"/>
      <c r="I438" s="319"/>
      <c r="J438" s="207" t="str">
        <f t="shared" si="6"/>
        <v/>
      </c>
      <c r="K438" s="326"/>
    </row>
    <row r="439" spans="1:11" ht="30" customHeight="1">
      <c r="A439" s="127">
        <v>434</v>
      </c>
      <c r="B439" s="309"/>
      <c r="C439" s="7"/>
      <c r="D439" s="7"/>
      <c r="E439" s="320"/>
      <c r="F439" s="316"/>
      <c r="G439" s="318"/>
      <c r="H439" s="319"/>
      <c r="I439" s="319"/>
      <c r="J439" s="207" t="str">
        <f t="shared" si="6"/>
        <v/>
      </c>
      <c r="K439" s="326"/>
    </row>
    <row r="440" spans="1:11" ht="30" customHeight="1">
      <c r="A440" s="127">
        <v>435</v>
      </c>
      <c r="B440" s="309"/>
      <c r="C440" s="7"/>
      <c r="D440" s="7"/>
      <c r="E440" s="320"/>
      <c r="F440" s="316"/>
      <c r="G440" s="318"/>
      <c r="H440" s="319"/>
      <c r="I440" s="319"/>
      <c r="J440" s="207" t="str">
        <f t="shared" si="6"/>
        <v/>
      </c>
      <c r="K440" s="326"/>
    </row>
    <row r="441" spans="1:11" ht="30" customHeight="1">
      <c r="A441" s="127">
        <v>436</v>
      </c>
      <c r="B441" s="309"/>
      <c r="C441" s="7"/>
      <c r="D441" s="7"/>
      <c r="E441" s="320"/>
      <c r="F441" s="316"/>
      <c r="G441" s="318"/>
      <c r="H441" s="319"/>
      <c r="I441" s="319"/>
      <c r="J441" s="207" t="str">
        <f t="shared" si="6"/>
        <v/>
      </c>
      <c r="K441" s="326"/>
    </row>
    <row r="442" spans="1:11" ht="30" customHeight="1">
      <c r="A442" s="127">
        <v>437</v>
      </c>
      <c r="B442" s="309"/>
      <c r="C442" s="7"/>
      <c r="D442" s="7"/>
      <c r="E442" s="320"/>
      <c r="F442" s="316"/>
      <c r="G442" s="318"/>
      <c r="H442" s="319"/>
      <c r="I442" s="319"/>
      <c r="J442" s="207" t="str">
        <f t="shared" si="6"/>
        <v/>
      </c>
      <c r="K442" s="326"/>
    </row>
    <row r="443" spans="1:11" ht="30" customHeight="1">
      <c r="A443" s="127">
        <v>438</v>
      </c>
      <c r="B443" s="309"/>
      <c r="C443" s="7"/>
      <c r="D443" s="7"/>
      <c r="E443" s="320"/>
      <c r="F443" s="316"/>
      <c r="G443" s="318"/>
      <c r="H443" s="319"/>
      <c r="I443" s="319"/>
      <c r="J443" s="207" t="str">
        <f t="shared" si="6"/>
        <v/>
      </c>
      <c r="K443" s="326"/>
    </row>
    <row r="444" spans="1:11" ht="30" customHeight="1">
      <c r="A444" s="127">
        <v>439</v>
      </c>
      <c r="B444" s="309"/>
      <c r="C444" s="7"/>
      <c r="D444" s="7"/>
      <c r="E444" s="320"/>
      <c r="F444" s="316"/>
      <c r="G444" s="318"/>
      <c r="H444" s="319"/>
      <c r="I444" s="319"/>
      <c r="J444" s="207" t="str">
        <f t="shared" si="6"/>
        <v/>
      </c>
      <c r="K444" s="326"/>
    </row>
    <row r="445" spans="1:11" ht="30" customHeight="1">
      <c r="A445" s="127">
        <v>440</v>
      </c>
      <c r="B445" s="309"/>
      <c r="C445" s="7"/>
      <c r="D445" s="7"/>
      <c r="E445" s="320"/>
      <c r="F445" s="316"/>
      <c r="G445" s="318"/>
      <c r="H445" s="319"/>
      <c r="I445" s="319"/>
      <c r="J445" s="207" t="str">
        <f t="shared" si="6"/>
        <v/>
      </c>
      <c r="K445" s="326"/>
    </row>
    <row r="446" spans="1:11" ht="30" customHeight="1">
      <c r="A446" s="127">
        <v>441</v>
      </c>
      <c r="B446" s="309"/>
      <c r="C446" s="7"/>
      <c r="D446" s="7"/>
      <c r="E446" s="320"/>
      <c r="F446" s="316"/>
      <c r="G446" s="318"/>
      <c r="H446" s="319"/>
      <c r="I446" s="319"/>
      <c r="J446" s="207" t="str">
        <f t="shared" si="6"/>
        <v/>
      </c>
      <c r="K446" s="326"/>
    </row>
    <row r="447" spans="1:11" ht="30" customHeight="1">
      <c r="A447" s="127">
        <v>442</v>
      </c>
      <c r="B447" s="309"/>
      <c r="C447" s="7"/>
      <c r="D447" s="7"/>
      <c r="E447" s="320"/>
      <c r="F447" s="316"/>
      <c r="G447" s="318"/>
      <c r="H447" s="319"/>
      <c r="I447" s="319"/>
      <c r="J447" s="207" t="str">
        <f t="shared" si="6"/>
        <v/>
      </c>
      <c r="K447" s="326"/>
    </row>
    <row r="448" spans="1:11" ht="30" customHeight="1">
      <c r="A448" s="127">
        <v>443</v>
      </c>
      <c r="B448" s="309"/>
      <c r="C448" s="7"/>
      <c r="D448" s="7"/>
      <c r="E448" s="320"/>
      <c r="F448" s="316"/>
      <c r="G448" s="318"/>
      <c r="H448" s="319"/>
      <c r="I448" s="319"/>
      <c r="J448" s="207" t="str">
        <f t="shared" si="6"/>
        <v/>
      </c>
      <c r="K448" s="326"/>
    </row>
    <row r="449" spans="1:11" ht="30" customHeight="1">
      <c r="A449" s="127">
        <v>444</v>
      </c>
      <c r="B449" s="309"/>
      <c r="C449" s="7"/>
      <c r="D449" s="7"/>
      <c r="E449" s="320"/>
      <c r="F449" s="316"/>
      <c r="G449" s="318"/>
      <c r="H449" s="319"/>
      <c r="I449" s="319"/>
      <c r="J449" s="207" t="str">
        <f t="shared" si="6"/>
        <v/>
      </c>
      <c r="K449" s="326"/>
    </row>
    <row r="450" spans="1:11" ht="30" customHeight="1">
      <c r="A450" s="127">
        <v>445</v>
      </c>
      <c r="B450" s="309"/>
      <c r="C450" s="7"/>
      <c r="D450" s="7"/>
      <c r="E450" s="320"/>
      <c r="F450" s="316"/>
      <c r="G450" s="318"/>
      <c r="H450" s="319"/>
      <c r="I450" s="319"/>
      <c r="J450" s="207" t="str">
        <f t="shared" si="6"/>
        <v/>
      </c>
      <c r="K450" s="326"/>
    </row>
    <row r="451" spans="1:11" ht="30" customHeight="1">
      <c r="A451" s="127">
        <v>446</v>
      </c>
      <c r="B451" s="309"/>
      <c r="C451" s="7"/>
      <c r="D451" s="7"/>
      <c r="E451" s="320"/>
      <c r="F451" s="316"/>
      <c r="G451" s="318"/>
      <c r="H451" s="319"/>
      <c r="I451" s="319"/>
      <c r="J451" s="207" t="str">
        <f t="shared" si="6"/>
        <v/>
      </c>
      <c r="K451" s="326"/>
    </row>
    <row r="452" spans="1:11" ht="30" customHeight="1">
      <c r="A452" s="127">
        <v>447</v>
      </c>
      <c r="B452" s="309"/>
      <c r="C452" s="7"/>
      <c r="D452" s="7"/>
      <c r="E452" s="320"/>
      <c r="F452" s="316"/>
      <c r="G452" s="318"/>
      <c r="H452" s="319"/>
      <c r="I452" s="319"/>
      <c r="J452" s="207" t="str">
        <f t="shared" si="6"/>
        <v/>
      </c>
      <c r="K452" s="326"/>
    </row>
    <row r="453" spans="1:11" ht="30" customHeight="1">
      <c r="A453" s="127">
        <v>448</v>
      </c>
      <c r="B453" s="309"/>
      <c r="C453" s="7"/>
      <c r="D453" s="7"/>
      <c r="E453" s="320"/>
      <c r="F453" s="316"/>
      <c r="G453" s="318"/>
      <c r="H453" s="319"/>
      <c r="I453" s="319"/>
      <c r="J453" s="207" t="str">
        <f t="shared" si="6"/>
        <v/>
      </c>
      <c r="K453" s="326"/>
    </row>
    <row r="454" spans="1:11" ht="30" customHeight="1">
      <c r="A454" s="127">
        <v>449</v>
      </c>
      <c r="B454" s="309"/>
      <c r="C454" s="7"/>
      <c r="D454" s="7"/>
      <c r="E454" s="320"/>
      <c r="F454" s="316"/>
      <c r="G454" s="318"/>
      <c r="H454" s="319"/>
      <c r="I454" s="319"/>
      <c r="J454" s="207" t="str">
        <f t="shared" si="6"/>
        <v/>
      </c>
      <c r="K454" s="326"/>
    </row>
    <row r="455" spans="1:11" ht="30" customHeight="1">
      <c r="A455" s="127">
        <v>450</v>
      </c>
      <c r="B455" s="309"/>
      <c r="C455" s="7"/>
      <c r="D455" s="7"/>
      <c r="E455" s="320"/>
      <c r="F455" s="316"/>
      <c r="G455" s="318"/>
      <c r="H455" s="319"/>
      <c r="I455" s="319"/>
      <c r="J455" s="207" t="str">
        <f t="shared" si="6"/>
        <v/>
      </c>
      <c r="K455" s="326"/>
    </row>
    <row r="456" spans="1:11" ht="30" customHeight="1">
      <c r="A456" s="127">
        <v>451</v>
      </c>
      <c r="B456" s="309"/>
      <c r="C456" s="7"/>
      <c r="D456" s="7"/>
      <c r="E456" s="320"/>
      <c r="F456" s="316"/>
      <c r="G456" s="318"/>
      <c r="H456" s="319"/>
      <c r="I456" s="319"/>
      <c r="J456" s="207" t="str">
        <f t="shared" ref="J456:J505" si="7">IF(B456="","",G456)</f>
        <v/>
      </c>
      <c r="K456" s="326"/>
    </row>
    <row r="457" spans="1:11" ht="30" customHeight="1">
      <c r="A457" s="127">
        <v>452</v>
      </c>
      <c r="B457" s="309"/>
      <c r="C457" s="7"/>
      <c r="D457" s="7"/>
      <c r="E457" s="320"/>
      <c r="F457" s="316"/>
      <c r="G457" s="318"/>
      <c r="H457" s="319"/>
      <c r="I457" s="319"/>
      <c r="J457" s="207" t="str">
        <f t="shared" si="7"/>
        <v/>
      </c>
      <c r="K457" s="326"/>
    </row>
    <row r="458" spans="1:11" ht="30" customHeight="1">
      <c r="A458" s="127">
        <v>453</v>
      </c>
      <c r="B458" s="309"/>
      <c r="C458" s="7"/>
      <c r="D458" s="7"/>
      <c r="E458" s="320"/>
      <c r="F458" s="316"/>
      <c r="G458" s="318"/>
      <c r="H458" s="319"/>
      <c r="I458" s="319"/>
      <c r="J458" s="207" t="str">
        <f t="shared" si="7"/>
        <v/>
      </c>
      <c r="K458" s="326"/>
    </row>
    <row r="459" spans="1:11" ht="30" customHeight="1">
      <c r="A459" s="127">
        <v>454</v>
      </c>
      <c r="B459" s="309"/>
      <c r="C459" s="7"/>
      <c r="D459" s="7"/>
      <c r="E459" s="320"/>
      <c r="F459" s="316"/>
      <c r="G459" s="318"/>
      <c r="H459" s="319"/>
      <c r="I459" s="319"/>
      <c r="J459" s="207" t="str">
        <f t="shared" si="7"/>
        <v/>
      </c>
      <c r="K459" s="326"/>
    </row>
    <row r="460" spans="1:11" ht="30" customHeight="1">
      <c r="A460" s="127">
        <v>455</v>
      </c>
      <c r="B460" s="309"/>
      <c r="C460" s="7"/>
      <c r="D460" s="7"/>
      <c r="E460" s="320"/>
      <c r="F460" s="316"/>
      <c r="G460" s="318"/>
      <c r="H460" s="319"/>
      <c r="I460" s="319"/>
      <c r="J460" s="207" t="str">
        <f t="shared" si="7"/>
        <v/>
      </c>
      <c r="K460" s="326"/>
    </row>
    <row r="461" spans="1:11" ht="30" customHeight="1">
      <c r="A461" s="127">
        <v>456</v>
      </c>
      <c r="B461" s="309"/>
      <c r="C461" s="7"/>
      <c r="D461" s="7"/>
      <c r="E461" s="320"/>
      <c r="F461" s="316"/>
      <c r="G461" s="318"/>
      <c r="H461" s="319"/>
      <c r="I461" s="319"/>
      <c r="J461" s="207" t="str">
        <f t="shared" si="7"/>
        <v/>
      </c>
      <c r="K461" s="326"/>
    </row>
    <row r="462" spans="1:11" ht="30" customHeight="1">
      <c r="A462" s="127">
        <v>457</v>
      </c>
      <c r="B462" s="309"/>
      <c r="C462" s="7"/>
      <c r="D462" s="7"/>
      <c r="E462" s="320"/>
      <c r="F462" s="316"/>
      <c r="G462" s="318"/>
      <c r="H462" s="319"/>
      <c r="I462" s="319"/>
      <c r="J462" s="207" t="str">
        <f t="shared" si="7"/>
        <v/>
      </c>
      <c r="K462" s="326"/>
    </row>
    <row r="463" spans="1:11" ht="30" customHeight="1">
      <c r="A463" s="127">
        <v>458</v>
      </c>
      <c r="B463" s="309"/>
      <c r="C463" s="7"/>
      <c r="D463" s="7"/>
      <c r="E463" s="320"/>
      <c r="F463" s="316"/>
      <c r="G463" s="318"/>
      <c r="H463" s="319"/>
      <c r="I463" s="319"/>
      <c r="J463" s="207" t="str">
        <f t="shared" si="7"/>
        <v/>
      </c>
      <c r="K463" s="326"/>
    </row>
    <row r="464" spans="1:11" ht="30" customHeight="1">
      <c r="A464" s="127">
        <v>459</v>
      </c>
      <c r="B464" s="309"/>
      <c r="C464" s="7"/>
      <c r="D464" s="7"/>
      <c r="E464" s="320"/>
      <c r="F464" s="316"/>
      <c r="G464" s="318"/>
      <c r="H464" s="319"/>
      <c r="I464" s="319"/>
      <c r="J464" s="207" t="str">
        <f t="shared" si="7"/>
        <v/>
      </c>
      <c r="K464" s="326"/>
    </row>
    <row r="465" spans="1:11" ht="30" customHeight="1">
      <c r="A465" s="127">
        <v>460</v>
      </c>
      <c r="B465" s="309"/>
      <c r="C465" s="7"/>
      <c r="D465" s="7"/>
      <c r="E465" s="320"/>
      <c r="F465" s="316"/>
      <c r="G465" s="318"/>
      <c r="H465" s="319"/>
      <c r="I465" s="319"/>
      <c r="J465" s="207" t="str">
        <f t="shared" si="7"/>
        <v/>
      </c>
      <c r="K465" s="326"/>
    </row>
    <row r="466" spans="1:11" ht="30" customHeight="1">
      <c r="A466" s="127">
        <v>461</v>
      </c>
      <c r="B466" s="309"/>
      <c r="C466" s="7"/>
      <c r="D466" s="7"/>
      <c r="E466" s="320"/>
      <c r="F466" s="316"/>
      <c r="G466" s="318"/>
      <c r="H466" s="319"/>
      <c r="I466" s="319"/>
      <c r="J466" s="207" t="str">
        <f t="shared" si="7"/>
        <v/>
      </c>
      <c r="K466" s="326"/>
    </row>
    <row r="467" spans="1:11" ht="30" customHeight="1">
      <c r="A467" s="127">
        <v>462</v>
      </c>
      <c r="B467" s="309"/>
      <c r="C467" s="7"/>
      <c r="D467" s="7"/>
      <c r="E467" s="320"/>
      <c r="F467" s="316"/>
      <c r="G467" s="318"/>
      <c r="H467" s="319"/>
      <c r="I467" s="319"/>
      <c r="J467" s="207" t="str">
        <f t="shared" si="7"/>
        <v/>
      </c>
      <c r="K467" s="326"/>
    </row>
    <row r="468" spans="1:11" ht="30" customHeight="1">
      <c r="A468" s="127">
        <v>463</v>
      </c>
      <c r="B468" s="309"/>
      <c r="C468" s="7"/>
      <c r="D468" s="7"/>
      <c r="E468" s="320"/>
      <c r="F468" s="316"/>
      <c r="G468" s="318"/>
      <c r="H468" s="319"/>
      <c r="I468" s="319"/>
      <c r="J468" s="207" t="str">
        <f t="shared" si="7"/>
        <v/>
      </c>
      <c r="K468" s="326"/>
    </row>
    <row r="469" spans="1:11" ht="30" customHeight="1">
      <c r="A469" s="127">
        <v>464</v>
      </c>
      <c r="B469" s="309"/>
      <c r="C469" s="7"/>
      <c r="D469" s="7"/>
      <c r="E469" s="320"/>
      <c r="F469" s="316"/>
      <c r="G469" s="318"/>
      <c r="H469" s="319"/>
      <c r="I469" s="319"/>
      <c r="J469" s="207" t="str">
        <f t="shared" si="7"/>
        <v/>
      </c>
      <c r="K469" s="326"/>
    </row>
    <row r="470" spans="1:11" ht="30" customHeight="1">
      <c r="A470" s="127">
        <v>465</v>
      </c>
      <c r="B470" s="309"/>
      <c r="C470" s="7"/>
      <c r="D470" s="7"/>
      <c r="E470" s="320"/>
      <c r="F470" s="316"/>
      <c r="G470" s="318"/>
      <c r="H470" s="319"/>
      <c r="I470" s="319"/>
      <c r="J470" s="207" t="str">
        <f t="shared" si="7"/>
        <v/>
      </c>
      <c r="K470" s="326"/>
    </row>
    <row r="471" spans="1:11" ht="30" customHeight="1">
      <c r="A471" s="127">
        <v>466</v>
      </c>
      <c r="B471" s="309"/>
      <c r="C471" s="7"/>
      <c r="D471" s="7"/>
      <c r="E471" s="320"/>
      <c r="F471" s="316"/>
      <c r="G471" s="318"/>
      <c r="H471" s="319"/>
      <c r="I471" s="319"/>
      <c r="J471" s="207" t="str">
        <f t="shared" si="7"/>
        <v/>
      </c>
      <c r="K471" s="326"/>
    </row>
    <row r="472" spans="1:11" ht="30" customHeight="1">
      <c r="A472" s="127">
        <v>467</v>
      </c>
      <c r="B472" s="309"/>
      <c r="C472" s="7"/>
      <c r="D472" s="7"/>
      <c r="E472" s="320"/>
      <c r="F472" s="316"/>
      <c r="G472" s="318"/>
      <c r="H472" s="319"/>
      <c r="I472" s="319"/>
      <c r="J472" s="207" t="str">
        <f t="shared" si="7"/>
        <v/>
      </c>
      <c r="K472" s="326"/>
    </row>
    <row r="473" spans="1:11" ht="30" customHeight="1">
      <c r="A473" s="127">
        <v>468</v>
      </c>
      <c r="B473" s="309"/>
      <c r="C473" s="7"/>
      <c r="D473" s="7"/>
      <c r="E473" s="320"/>
      <c r="F473" s="316"/>
      <c r="G473" s="318"/>
      <c r="H473" s="319"/>
      <c r="I473" s="319"/>
      <c r="J473" s="207" t="str">
        <f t="shared" si="7"/>
        <v/>
      </c>
      <c r="K473" s="326"/>
    </row>
    <row r="474" spans="1:11" ht="30" customHeight="1">
      <c r="A474" s="127">
        <v>469</v>
      </c>
      <c r="B474" s="309"/>
      <c r="C474" s="7"/>
      <c r="D474" s="7"/>
      <c r="E474" s="320"/>
      <c r="F474" s="316"/>
      <c r="G474" s="318"/>
      <c r="H474" s="319"/>
      <c r="I474" s="319"/>
      <c r="J474" s="207" t="str">
        <f t="shared" si="7"/>
        <v/>
      </c>
      <c r="K474" s="326"/>
    </row>
    <row r="475" spans="1:11" ht="30" customHeight="1">
      <c r="A475" s="127">
        <v>470</v>
      </c>
      <c r="B475" s="309"/>
      <c r="C475" s="7"/>
      <c r="D475" s="7"/>
      <c r="E475" s="320"/>
      <c r="F475" s="316"/>
      <c r="G475" s="318"/>
      <c r="H475" s="319"/>
      <c r="I475" s="319"/>
      <c r="J475" s="207" t="str">
        <f t="shared" si="7"/>
        <v/>
      </c>
      <c r="K475" s="326"/>
    </row>
    <row r="476" spans="1:11" ht="30" customHeight="1">
      <c r="A476" s="127">
        <v>471</v>
      </c>
      <c r="B476" s="309"/>
      <c r="C476" s="7"/>
      <c r="D476" s="7"/>
      <c r="E476" s="320"/>
      <c r="F476" s="316"/>
      <c r="G476" s="318"/>
      <c r="H476" s="319"/>
      <c r="I476" s="319"/>
      <c r="J476" s="207" t="str">
        <f t="shared" si="7"/>
        <v/>
      </c>
      <c r="K476" s="326"/>
    </row>
    <row r="477" spans="1:11" ht="30" customHeight="1">
      <c r="A477" s="127">
        <v>472</v>
      </c>
      <c r="B477" s="309"/>
      <c r="C477" s="7"/>
      <c r="D477" s="7"/>
      <c r="E477" s="320"/>
      <c r="F477" s="316"/>
      <c r="G477" s="318"/>
      <c r="H477" s="319"/>
      <c r="I477" s="319"/>
      <c r="J477" s="207" t="str">
        <f t="shared" si="7"/>
        <v/>
      </c>
      <c r="K477" s="326"/>
    </row>
    <row r="478" spans="1:11" ht="30" customHeight="1">
      <c r="A478" s="127">
        <v>473</v>
      </c>
      <c r="B478" s="309"/>
      <c r="C478" s="7"/>
      <c r="D478" s="7"/>
      <c r="E478" s="320"/>
      <c r="F478" s="316"/>
      <c r="G478" s="318"/>
      <c r="H478" s="319"/>
      <c r="I478" s="319"/>
      <c r="J478" s="207" t="str">
        <f t="shared" si="7"/>
        <v/>
      </c>
      <c r="K478" s="326"/>
    </row>
    <row r="479" spans="1:11" ht="30" customHeight="1">
      <c r="A479" s="127">
        <v>474</v>
      </c>
      <c r="B479" s="309"/>
      <c r="C479" s="7"/>
      <c r="D479" s="7"/>
      <c r="E479" s="320"/>
      <c r="F479" s="316"/>
      <c r="G479" s="318"/>
      <c r="H479" s="319"/>
      <c r="I479" s="319"/>
      <c r="J479" s="207" t="str">
        <f t="shared" si="7"/>
        <v/>
      </c>
      <c r="K479" s="326"/>
    </row>
    <row r="480" spans="1:11" ht="30" customHeight="1">
      <c r="A480" s="127">
        <v>475</v>
      </c>
      <c r="B480" s="309"/>
      <c r="C480" s="7"/>
      <c r="D480" s="7"/>
      <c r="E480" s="320"/>
      <c r="F480" s="316"/>
      <c r="G480" s="318"/>
      <c r="H480" s="319"/>
      <c r="I480" s="319"/>
      <c r="J480" s="207" t="str">
        <f t="shared" si="7"/>
        <v/>
      </c>
      <c r="K480" s="326"/>
    </row>
    <row r="481" spans="1:11" ht="30" customHeight="1">
      <c r="A481" s="127">
        <v>476</v>
      </c>
      <c r="B481" s="309"/>
      <c r="C481" s="7"/>
      <c r="D481" s="7"/>
      <c r="E481" s="320"/>
      <c r="F481" s="316"/>
      <c r="G481" s="318"/>
      <c r="H481" s="319"/>
      <c r="I481" s="319"/>
      <c r="J481" s="207" t="str">
        <f t="shared" si="7"/>
        <v/>
      </c>
      <c r="K481" s="326"/>
    </row>
    <row r="482" spans="1:11" ht="30" customHeight="1">
      <c r="A482" s="127">
        <v>477</v>
      </c>
      <c r="B482" s="309"/>
      <c r="C482" s="7"/>
      <c r="D482" s="7"/>
      <c r="E482" s="320"/>
      <c r="F482" s="316"/>
      <c r="G482" s="318"/>
      <c r="H482" s="319"/>
      <c r="I482" s="319"/>
      <c r="J482" s="207" t="str">
        <f t="shared" si="7"/>
        <v/>
      </c>
      <c r="K482" s="326"/>
    </row>
    <row r="483" spans="1:11" ht="30" customHeight="1">
      <c r="A483" s="127">
        <v>478</v>
      </c>
      <c r="B483" s="309"/>
      <c r="C483" s="7"/>
      <c r="D483" s="7"/>
      <c r="E483" s="320"/>
      <c r="F483" s="316"/>
      <c r="G483" s="318"/>
      <c r="H483" s="319"/>
      <c r="I483" s="319"/>
      <c r="J483" s="207" t="str">
        <f t="shared" si="7"/>
        <v/>
      </c>
      <c r="K483" s="326"/>
    </row>
    <row r="484" spans="1:11" ht="30" customHeight="1">
      <c r="A484" s="127">
        <v>479</v>
      </c>
      <c r="B484" s="309"/>
      <c r="C484" s="7"/>
      <c r="D484" s="7"/>
      <c r="E484" s="320"/>
      <c r="F484" s="316"/>
      <c r="G484" s="318"/>
      <c r="H484" s="319"/>
      <c r="I484" s="319"/>
      <c r="J484" s="207" t="str">
        <f t="shared" si="7"/>
        <v/>
      </c>
      <c r="K484" s="326"/>
    </row>
    <row r="485" spans="1:11" ht="30" customHeight="1">
      <c r="A485" s="127">
        <v>480</v>
      </c>
      <c r="B485" s="309"/>
      <c r="C485" s="7"/>
      <c r="D485" s="7"/>
      <c r="E485" s="320"/>
      <c r="F485" s="316"/>
      <c r="G485" s="318"/>
      <c r="H485" s="319"/>
      <c r="I485" s="319"/>
      <c r="J485" s="207" t="str">
        <f t="shared" si="7"/>
        <v/>
      </c>
      <c r="K485" s="326"/>
    </row>
    <row r="486" spans="1:11" ht="30" customHeight="1">
      <c r="A486" s="127">
        <v>481</v>
      </c>
      <c r="B486" s="309"/>
      <c r="C486" s="7"/>
      <c r="D486" s="7"/>
      <c r="E486" s="320"/>
      <c r="F486" s="316"/>
      <c r="G486" s="318"/>
      <c r="H486" s="319"/>
      <c r="I486" s="319"/>
      <c r="J486" s="207" t="str">
        <f t="shared" si="7"/>
        <v/>
      </c>
      <c r="K486" s="326"/>
    </row>
    <row r="487" spans="1:11" ht="30" customHeight="1">
      <c r="A487" s="127">
        <v>482</v>
      </c>
      <c r="B487" s="309"/>
      <c r="C487" s="7"/>
      <c r="D487" s="7"/>
      <c r="E487" s="320"/>
      <c r="F487" s="316"/>
      <c r="G487" s="318"/>
      <c r="H487" s="319"/>
      <c r="I487" s="319"/>
      <c r="J487" s="207" t="str">
        <f t="shared" si="7"/>
        <v/>
      </c>
      <c r="K487" s="326"/>
    </row>
    <row r="488" spans="1:11" ht="30" customHeight="1">
      <c r="A488" s="127">
        <v>483</v>
      </c>
      <c r="B488" s="309"/>
      <c r="C488" s="7"/>
      <c r="D488" s="7"/>
      <c r="E488" s="320"/>
      <c r="F488" s="316"/>
      <c r="G488" s="318"/>
      <c r="H488" s="319"/>
      <c r="I488" s="319"/>
      <c r="J488" s="207" t="str">
        <f t="shared" si="7"/>
        <v/>
      </c>
      <c r="K488" s="326"/>
    </row>
    <row r="489" spans="1:11" ht="30" customHeight="1">
      <c r="A489" s="127">
        <v>484</v>
      </c>
      <c r="B489" s="309"/>
      <c r="C489" s="7"/>
      <c r="D489" s="7"/>
      <c r="E489" s="320"/>
      <c r="F489" s="316"/>
      <c r="G489" s="318"/>
      <c r="H489" s="319"/>
      <c r="I489" s="319"/>
      <c r="J489" s="207" t="str">
        <f t="shared" si="7"/>
        <v/>
      </c>
      <c r="K489" s="326"/>
    </row>
    <row r="490" spans="1:11" ht="30" customHeight="1">
      <c r="A490" s="127">
        <v>485</v>
      </c>
      <c r="B490" s="309"/>
      <c r="C490" s="7"/>
      <c r="D490" s="7"/>
      <c r="E490" s="320"/>
      <c r="F490" s="316"/>
      <c r="G490" s="318"/>
      <c r="H490" s="319"/>
      <c r="I490" s="319"/>
      <c r="J490" s="207" t="str">
        <f t="shared" si="7"/>
        <v/>
      </c>
      <c r="K490" s="326"/>
    </row>
    <row r="491" spans="1:11" ht="30" customHeight="1">
      <c r="A491" s="127">
        <v>486</v>
      </c>
      <c r="B491" s="309"/>
      <c r="C491" s="7"/>
      <c r="D491" s="7"/>
      <c r="E491" s="320"/>
      <c r="F491" s="316"/>
      <c r="G491" s="318"/>
      <c r="H491" s="319"/>
      <c r="I491" s="319"/>
      <c r="J491" s="207" t="str">
        <f t="shared" si="7"/>
        <v/>
      </c>
      <c r="K491" s="326"/>
    </row>
    <row r="492" spans="1:11" ht="30" customHeight="1">
      <c r="A492" s="127">
        <v>487</v>
      </c>
      <c r="B492" s="309"/>
      <c r="C492" s="7"/>
      <c r="D492" s="7"/>
      <c r="E492" s="320"/>
      <c r="F492" s="316"/>
      <c r="G492" s="318"/>
      <c r="H492" s="319"/>
      <c r="I492" s="319"/>
      <c r="J492" s="207" t="str">
        <f t="shared" si="7"/>
        <v/>
      </c>
      <c r="K492" s="326"/>
    </row>
    <row r="493" spans="1:11" ht="30" customHeight="1">
      <c r="A493" s="127">
        <v>488</v>
      </c>
      <c r="B493" s="309"/>
      <c r="C493" s="7"/>
      <c r="D493" s="7"/>
      <c r="E493" s="320"/>
      <c r="F493" s="316"/>
      <c r="G493" s="318"/>
      <c r="H493" s="319"/>
      <c r="I493" s="319"/>
      <c r="J493" s="207" t="str">
        <f t="shared" si="7"/>
        <v/>
      </c>
      <c r="K493" s="326"/>
    </row>
    <row r="494" spans="1:11" ht="30" customHeight="1">
      <c r="A494" s="127">
        <v>489</v>
      </c>
      <c r="B494" s="309"/>
      <c r="C494" s="7"/>
      <c r="D494" s="7"/>
      <c r="E494" s="320"/>
      <c r="F494" s="316"/>
      <c r="G494" s="318"/>
      <c r="H494" s="319"/>
      <c r="I494" s="319"/>
      <c r="J494" s="207" t="str">
        <f t="shared" si="7"/>
        <v/>
      </c>
      <c r="K494" s="326"/>
    </row>
    <row r="495" spans="1:11" ht="30" customHeight="1">
      <c r="A495" s="127">
        <v>490</v>
      </c>
      <c r="B495" s="309"/>
      <c r="C495" s="7"/>
      <c r="D495" s="7"/>
      <c r="E495" s="320"/>
      <c r="F495" s="316"/>
      <c r="G495" s="318"/>
      <c r="H495" s="319"/>
      <c r="I495" s="319"/>
      <c r="J495" s="207" t="str">
        <f t="shared" si="7"/>
        <v/>
      </c>
      <c r="K495" s="326"/>
    </row>
    <row r="496" spans="1:11" ht="30" customHeight="1">
      <c r="A496" s="127">
        <v>491</v>
      </c>
      <c r="B496" s="309"/>
      <c r="C496" s="7"/>
      <c r="D496" s="7"/>
      <c r="E496" s="320"/>
      <c r="F496" s="316"/>
      <c r="G496" s="318"/>
      <c r="H496" s="319"/>
      <c r="I496" s="319"/>
      <c r="J496" s="207" t="str">
        <f t="shared" si="7"/>
        <v/>
      </c>
      <c r="K496" s="326"/>
    </row>
    <row r="497" spans="1:11" ht="30" customHeight="1">
      <c r="A497" s="127">
        <v>492</v>
      </c>
      <c r="B497" s="309"/>
      <c r="C497" s="7"/>
      <c r="D497" s="7"/>
      <c r="E497" s="320"/>
      <c r="F497" s="316"/>
      <c r="G497" s="318"/>
      <c r="H497" s="319"/>
      <c r="I497" s="319"/>
      <c r="J497" s="207" t="str">
        <f t="shared" si="7"/>
        <v/>
      </c>
      <c r="K497" s="326"/>
    </row>
    <row r="498" spans="1:11" ht="30" customHeight="1">
      <c r="A498" s="127">
        <v>493</v>
      </c>
      <c r="B498" s="309"/>
      <c r="C498" s="7"/>
      <c r="D498" s="7"/>
      <c r="E498" s="320"/>
      <c r="F498" s="316"/>
      <c r="G498" s="318"/>
      <c r="H498" s="319"/>
      <c r="I498" s="319"/>
      <c r="J498" s="207" t="str">
        <f t="shared" si="7"/>
        <v/>
      </c>
      <c r="K498" s="326"/>
    </row>
    <row r="499" spans="1:11" ht="30" customHeight="1">
      <c r="A499" s="127">
        <v>494</v>
      </c>
      <c r="B499" s="309"/>
      <c r="C499" s="7"/>
      <c r="D499" s="7"/>
      <c r="E499" s="320"/>
      <c r="F499" s="316"/>
      <c r="G499" s="318"/>
      <c r="H499" s="319"/>
      <c r="I499" s="319"/>
      <c r="J499" s="207" t="str">
        <f t="shared" si="7"/>
        <v/>
      </c>
      <c r="K499" s="326"/>
    </row>
    <row r="500" spans="1:11" ht="30" customHeight="1">
      <c r="A500" s="127">
        <v>495</v>
      </c>
      <c r="B500" s="309"/>
      <c r="C500" s="7"/>
      <c r="D500" s="7"/>
      <c r="E500" s="320"/>
      <c r="F500" s="316"/>
      <c r="G500" s="318"/>
      <c r="H500" s="319"/>
      <c r="I500" s="319"/>
      <c r="J500" s="207" t="str">
        <f t="shared" si="7"/>
        <v/>
      </c>
      <c r="K500" s="326"/>
    </row>
    <row r="501" spans="1:11" ht="30" customHeight="1">
      <c r="A501" s="127">
        <v>496</v>
      </c>
      <c r="B501" s="309"/>
      <c r="C501" s="7"/>
      <c r="D501" s="7"/>
      <c r="E501" s="320"/>
      <c r="F501" s="316"/>
      <c r="G501" s="318"/>
      <c r="H501" s="319"/>
      <c r="I501" s="319"/>
      <c r="J501" s="207" t="str">
        <f t="shared" si="7"/>
        <v/>
      </c>
      <c r="K501" s="326"/>
    </row>
    <row r="502" spans="1:11" ht="30" customHeight="1">
      <c r="A502" s="127">
        <v>497</v>
      </c>
      <c r="B502" s="309"/>
      <c r="C502" s="7"/>
      <c r="D502" s="7"/>
      <c r="E502" s="320"/>
      <c r="F502" s="316"/>
      <c r="G502" s="318"/>
      <c r="H502" s="319"/>
      <c r="I502" s="319"/>
      <c r="J502" s="207" t="str">
        <f t="shared" si="7"/>
        <v/>
      </c>
      <c r="K502" s="326"/>
    </row>
    <row r="503" spans="1:11" ht="30" customHeight="1">
      <c r="A503" s="127">
        <v>498</v>
      </c>
      <c r="B503" s="309"/>
      <c r="C503" s="7"/>
      <c r="D503" s="7"/>
      <c r="E503" s="320"/>
      <c r="F503" s="316"/>
      <c r="G503" s="318"/>
      <c r="H503" s="319"/>
      <c r="I503" s="319"/>
      <c r="J503" s="207" t="str">
        <f t="shared" si="7"/>
        <v/>
      </c>
      <c r="K503" s="326"/>
    </row>
    <row r="504" spans="1:11" ht="30" customHeight="1">
      <c r="A504" s="127">
        <v>499</v>
      </c>
      <c r="B504" s="309"/>
      <c r="C504" s="7"/>
      <c r="D504" s="7"/>
      <c r="E504" s="320"/>
      <c r="F504" s="316"/>
      <c r="G504" s="318"/>
      <c r="H504" s="319"/>
      <c r="I504" s="319"/>
      <c r="J504" s="207" t="str">
        <f t="shared" si="7"/>
        <v/>
      </c>
      <c r="K504" s="326"/>
    </row>
    <row r="505" spans="1:11" ht="30" customHeight="1" thickBot="1">
      <c r="A505" s="129">
        <v>500</v>
      </c>
      <c r="B505" s="310"/>
      <c r="C505" s="8"/>
      <c r="D505" s="8"/>
      <c r="E505" s="321"/>
      <c r="F505" s="322"/>
      <c r="G505" s="323"/>
      <c r="H505" s="324"/>
      <c r="I505" s="324"/>
      <c r="J505" s="208" t="str">
        <f t="shared" si="7"/>
        <v/>
      </c>
      <c r="K505" s="327"/>
    </row>
    <row r="506" spans="1:11" s="10" customFormat="1" ht="20.100000000000001" customHeight="1" thickBot="1">
      <c r="A506" s="131"/>
      <c r="B506" s="131"/>
      <c r="C506" s="131"/>
      <c r="D506" s="131"/>
      <c r="E506" s="131"/>
      <c r="F506" s="131"/>
      <c r="G506" s="469" t="s">
        <v>47</v>
      </c>
      <c r="H506" s="470"/>
      <c r="I506" s="470"/>
      <c r="J506" s="279">
        <f>SUM(J6:J505)</f>
        <v>0</v>
      </c>
      <c r="K506" s="132"/>
    </row>
  </sheetData>
  <sheetProtection algorithmName="SHA-512" hashValue="63QYBOmq7AsmuWddKjUt1SsD5KpITbzR9xUpUEtaTZvn0g7XgY0wK6OiYni9F6ITlkLGZNUtF68dN0EEXI1J0w==" saltValue="RcQDyy//vnSm1nmznpjBMA==" spinCount="100000" sheet="1" objects="1" scenarios="1"/>
  <mergeCells count="4">
    <mergeCell ref="A3:A4"/>
    <mergeCell ref="A1:K1"/>
    <mergeCell ref="A2:K2"/>
    <mergeCell ref="G506:I506"/>
  </mergeCells>
  <conditionalFormatting sqref="D6:D505">
    <cfRule type="expression" dxfId="13" priority="3">
      <formula>$C6&lt;&gt;"Investissement matériel"</formula>
    </cfRule>
  </conditionalFormatting>
  <dataValidations count="1">
    <dataValidation type="decimal" operator="greaterThan" allowBlank="1" showInputMessage="1" showErrorMessage="1" sqref="G6:J505">
      <formula1>0</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Listes!$E$3:$E$4</xm:f>
          </x14:formula1>
          <xm:sqref>D6:D505</xm:sqref>
        </x14:dataValidation>
        <x14:dataValidation type="list" allowBlank="1" showInputMessage="1" showErrorMessage="1">
          <x14:formula1>
            <xm:f>Listes!$A$3:$A$7</xm:f>
          </x14:formula1>
          <xm:sqref>C6:C505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4" tint="0.39997558519241921"/>
  </sheetPr>
  <dimension ref="A1:H106"/>
  <sheetViews>
    <sheetView zoomScale="90" zoomScaleNormal="90" workbookViewId="0">
      <selection activeCell="A3" sqref="A3:A4"/>
    </sheetView>
  </sheetViews>
  <sheetFormatPr baseColWidth="10" defaultRowHeight="14.4"/>
  <cols>
    <col min="1" max="1" width="11.88671875" style="90" customWidth="1"/>
    <col min="2" max="2" width="27.6640625" style="90" customWidth="1"/>
    <col min="3" max="3" width="27.6640625" customWidth="1"/>
    <col min="4" max="4" width="19.6640625" customWidth="1"/>
    <col min="5" max="5" width="37" customWidth="1"/>
    <col min="6" max="6" width="19.6640625" customWidth="1"/>
    <col min="7" max="7" width="58.6640625" customWidth="1"/>
  </cols>
  <sheetData>
    <row r="1" spans="1:8" ht="30" customHeight="1">
      <c r="A1" s="471" t="s">
        <v>4</v>
      </c>
      <c r="B1" s="472"/>
      <c r="C1" s="472"/>
      <c r="D1" s="472"/>
      <c r="E1" s="472"/>
      <c r="F1" s="472"/>
      <c r="G1" s="473"/>
    </row>
    <row r="2" spans="1:8" ht="45" customHeight="1">
      <c r="A2" s="478" t="s">
        <v>150</v>
      </c>
      <c r="B2" s="479"/>
      <c r="C2" s="479"/>
      <c r="D2" s="479"/>
      <c r="E2" s="479"/>
      <c r="F2" s="479"/>
      <c r="G2" s="480"/>
    </row>
    <row r="3" spans="1:8" ht="43.2">
      <c r="A3" s="474" t="s">
        <v>138</v>
      </c>
      <c r="B3" s="162" t="s">
        <v>165</v>
      </c>
      <c r="C3" s="162" t="s">
        <v>166</v>
      </c>
      <c r="D3" s="162" t="s">
        <v>172</v>
      </c>
      <c r="E3" s="162" t="s">
        <v>140</v>
      </c>
      <c r="F3" s="162" t="s">
        <v>173</v>
      </c>
      <c r="G3" s="165" t="s">
        <v>229</v>
      </c>
    </row>
    <row r="4" spans="1:8" ht="86.4">
      <c r="A4" s="475"/>
      <c r="B4" s="189" t="s">
        <v>194</v>
      </c>
      <c r="C4" s="166" t="s">
        <v>169</v>
      </c>
      <c r="D4" s="166" t="s">
        <v>170</v>
      </c>
      <c r="E4" s="166" t="s">
        <v>227</v>
      </c>
      <c r="F4" s="166" t="s">
        <v>142</v>
      </c>
      <c r="G4" s="360" t="s">
        <v>228</v>
      </c>
    </row>
    <row r="5" spans="1:8" s="359" customFormat="1" ht="28.95" customHeight="1">
      <c r="A5" s="170" t="s">
        <v>39</v>
      </c>
      <c r="B5" s="138" t="s">
        <v>152</v>
      </c>
      <c r="C5" s="262">
        <v>0.4</v>
      </c>
      <c r="D5" s="268">
        <v>1000</v>
      </c>
      <c r="E5" s="138" t="s">
        <v>226</v>
      </c>
      <c r="F5" s="357">
        <f t="shared" ref="F5:F36" si="0">IF(OR(D5="",C5=""),"",D5*C5)</f>
        <v>400</v>
      </c>
      <c r="G5" s="154"/>
      <c r="H5" s="358"/>
    </row>
    <row r="6" spans="1:8" ht="15">
      <c r="A6" s="380">
        <v>1</v>
      </c>
      <c r="B6" s="381"/>
      <c r="C6" s="382"/>
      <c r="D6" s="383"/>
      <c r="E6" s="384"/>
      <c r="F6" s="190" t="str">
        <f t="shared" si="0"/>
        <v/>
      </c>
      <c r="G6" s="191"/>
    </row>
    <row r="7" spans="1:8" ht="15">
      <c r="A7" s="380">
        <v>2</v>
      </c>
      <c r="B7" s="381"/>
      <c r="C7" s="385"/>
      <c r="D7" s="386"/>
      <c r="E7" s="381"/>
      <c r="F7" s="192" t="str">
        <f t="shared" si="0"/>
        <v/>
      </c>
      <c r="G7" s="193"/>
    </row>
    <row r="8" spans="1:8" ht="15">
      <c r="A8" s="380">
        <v>3</v>
      </c>
      <c r="B8" s="381"/>
      <c r="C8" s="385"/>
      <c r="D8" s="386"/>
      <c r="E8" s="381"/>
      <c r="F8" s="194" t="str">
        <f t="shared" si="0"/>
        <v/>
      </c>
      <c r="G8" s="193"/>
    </row>
    <row r="9" spans="1:8" ht="15">
      <c r="A9" s="380">
        <v>4</v>
      </c>
      <c r="B9" s="381"/>
      <c r="C9" s="385"/>
      <c r="D9" s="386"/>
      <c r="E9" s="381"/>
      <c r="F9" s="194" t="str">
        <f t="shared" si="0"/>
        <v/>
      </c>
      <c r="G9" s="193"/>
    </row>
    <row r="10" spans="1:8" ht="15">
      <c r="A10" s="380">
        <v>5</v>
      </c>
      <c r="B10" s="381"/>
      <c r="C10" s="385"/>
      <c r="D10" s="386"/>
      <c r="E10" s="381"/>
      <c r="F10" s="194" t="str">
        <f t="shared" si="0"/>
        <v/>
      </c>
      <c r="G10" s="193"/>
    </row>
    <row r="11" spans="1:8" ht="15">
      <c r="A11" s="380">
        <v>6</v>
      </c>
      <c r="B11" s="381"/>
      <c r="C11" s="385"/>
      <c r="D11" s="386"/>
      <c r="E11" s="381"/>
      <c r="F11" s="194" t="str">
        <f t="shared" si="0"/>
        <v/>
      </c>
      <c r="G11" s="193"/>
    </row>
    <row r="12" spans="1:8" ht="15">
      <c r="A12" s="380">
        <v>7</v>
      </c>
      <c r="B12" s="381"/>
      <c r="C12" s="385"/>
      <c r="D12" s="386"/>
      <c r="E12" s="381"/>
      <c r="F12" s="194" t="str">
        <f t="shared" si="0"/>
        <v/>
      </c>
      <c r="G12" s="193"/>
    </row>
    <row r="13" spans="1:8" ht="15">
      <c r="A13" s="380">
        <v>8</v>
      </c>
      <c r="B13" s="381"/>
      <c r="C13" s="385"/>
      <c r="D13" s="386"/>
      <c r="E13" s="381"/>
      <c r="F13" s="194" t="str">
        <f t="shared" si="0"/>
        <v/>
      </c>
      <c r="G13" s="193"/>
    </row>
    <row r="14" spans="1:8" ht="15">
      <c r="A14" s="380">
        <v>9</v>
      </c>
      <c r="B14" s="381"/>
      <c r="C14" s="385"/>
      <c r="D14" s="386"/>
      <c r="E14" s="381"/>
      <c r="F14" s="194" t="str">
        <f t="shared" si="0"/>
        <v/>
      </c>
      <c r="G14" s="193"/>
    </row>
    <row r="15" spans="1:8" ht="15">
      <c r="A15" s="380">
        <v>10</v>
      </c>
      <c r="B15" s="381"/>
      <c r="C15" s="385"/>
      <c r="D15" s="386"/>
      <c r="E15" s="381"/>
      <c r="F15" s="194" t="str">
        <f t="shared" si="0"/>
        <v/>
      </c>
      <c r="G15" s="193"/>
    </row>
    <row r="16" spans="1:8" ht="15">
      <c r="A16" s="380">
        <v>11</v>
      </c>
      <c r="B16" s="381"/>
      <c r="C16" s="385"/>
      <c r="D16" s="386"/>
      <c r="E16" s="381"/>
      <c r="F16" s="194" t="str">
        <f t="shared" si="0"/>
        <v/>
      </c>
      <c r="G16" s="193"/>
    </row>
    <row r="17" spans="1:7" ht="15">
      <c r="A17" s="380">
        <v>12</v>
      </c>
      <c r="B17" s="381"/>
      <c r="C17" s="385"/>
      <c r="D17" s="386"/>
      <c r="E17" s="381"/>
      <c r="F17" s="194" t="str">
        <f t="shared" si="0"/>
        <v/>
      </c>
      <c r="G17" s="193"/>
    </row>
    <row r="18" spans="1:7" ht="15">
      <c r="A18" s="380">
        <v>13</v>
      </c>
      <c r="B18" s="381"/>
      <c r="C18" s="385"/>
      <c r="D18" s="386"/>
      <c r="E18" s="381"/>
      <c r="F18" s="194" t="str">
        <f t="shared" si="0"/>
        <v/>
      </c>
      <c r="G18" s="193"/>
    </row>
    <row r="19" spans="1:7" ht="15">
      <c r="A19" s="380">
        <v>14</v>
      </c>
      <c r="B19" s="381"/>
      <c r="C19" s="385"/>
      <c r="D19" s="386"/>
      <c r="E19" s="381"/>
      <c r="F19" s="194" t="str">
        <f t="shared" si="0"/>
        <v/>
      </c>
      <c r="G19" s="193"/>
    </row>
    <row r="20" spans="1:7" ht="15">
      <c r="A20" s="380">
        <v>15</v>
      </c>
      <c r="B20" s="381"/>
      <c r="C20" s="385"/>
      <c r="D20" s="386"/>
      <c r="E20" s="381"/>
      <c r="F20" s="194" t="str">
        <f t="shared" si="0"/>
        <v/>
      </c>
      <c r="G20" s="193"/>
    </row>
    <row r="21" spans="1:7" ht="15">
      <c r="A21" s="380">
        <v>16</v>
      </c>
      <c r="B21" s="381"/>
      <c r="C21" s="385"/>
      <c r="D21" s="386"/>
      <c r="E21" s="381"/>
      <c r="F21" s="194" t="str">
        <f t="shared" si="0"/>
        <v/>
      </c>
      <c r="G21" s="193"/>
    </row>
    <row r="22" spans="1:7">
      <c r="A22" s="380">
        <v>17</v>
      </c>
      <c r="B22" s="381"/>
      <c r="C22" s="385"/>
      <c r="D22" s="386"/>
      <c r="E22" s="381"/>
      <c r="F22" s="194" t="str">
        <f t="shared" si="0"/>
        <v/>
      </c>
      <c r="G22" s="193"/>
    </row>
    <row r="23" spans="1:7">
      <c r="A23" s="380">
        <v>18</v>
      </c>
      <c r="B23" s="381"/>
      <c r="C23" s="385"/>
      <c r="D23" s="386"/>
      <c r="E23" s="381"/>
      <c r="F23" s="194" t="str">
        <f t="shared" si="0"/>
        <v/>
      </c>
      <c r="G23" s="193"/>
    </row>
    <row r="24" spans="1:7">
      <c r="A24" s="380">
        <v>19</v>
      </c>
      <c r="B24" s="381"/>
      <c r="C24" s="385"/>
      <c r="D24" s="386"/>
      <c r="E24" s="381"/>
      <c r="F24" s="194" t="str">
        <f t="shared" si="0"/>
        <v/>
      </c>
      <c r="G24" s="193"/>
    </row>
    <row r="25" spans="1:7">
      <c r="A25" s="380">
        <v>20</v>
      </c>
      <c r="B25" s="381"/>
      <c r="C25" s="385"/>
      <c r="D25" s="386"/>
      <c r="E25" s="381"/>
      <c r="F25" s="194" t="str">
        <f t="shared" si="0"/>
        <v/>
      </c>
      <c r="G25" s="193"/>
    </row>
    <row r="26" spans="1:7">
      <c r="A26" s="380">
        <v>21</v>
      </c>
      <c r="B26" s="381"/>
      <c r="C26" s="385"/>
      <c r="D26" s="386"/>
      <c r="E26" s="381"/>
      <c r="F26" s="194" t="str">
        <f t="shared" si="0"/>
        <v/>
      </c>
      <c r="G26" s="193"/>
    </row>
    <row r="27" spans="1:7">
      <c r="A27" s="380">
        <v>22</v>
      </c>
      <c r="B27" s="381"/>
      <c r="C27" s="385"/>
      <c r="D27" s="386"/>
      <c r="E27" s="381"/>
      <c r="F27" s="194" t="str">
        <f t="shared" si="0"/>
        <v/>
      </c>
      <c r="G27" s="193"/>
    </row>
    <row r="28" spans="1:7">
      <c r="A28" s="380">
        <v>23</v>
      </c>
      <c r="B28" s="381"/>
      <c r="C28" s="385"/>
      <c r="D28" s="386"/>
      <c r="E28" s="381"/>
      <c r="F28" s="194" t="str">
        <f t="shared" si="0"/>
        <v/>
      </c>
      <c r="G28" s="193"/>
    </row>
    <row r="29" spans="1:7">
      <c r="A29" s="380">
        <v>24</v>
      </c>
      <c r="B29" s="381"/>
      <c r="C29" s="385"/>
      <c r="D29" s="386"/>
      <c r="E29" s="381"/>
      <c r="F29" s="194" t="str">
        <f t="shared" si="0"/>
        <v/>
      </c>
      <c r="G29" s="193"/>
    </row>
    <row r="30" spans="1:7">
      <c r="A30" s="380">
        <v>25</v>
      </c>
      <c r="B30" s="381"/>
      <c r="C30" s="385"/>
      <c r="D30" s="386"/>
      <c r="E30" s="381"/>
      <c r="F30" s="194" t="str">
        <f t="shared" si="0"/>
        <v/>
      </c>
      <c r="G30" s="193"/>
    </row>
    <row r="31" spans="1:7">
      <c r="A31" s="380">
        <v>26</v>
      </c>
      <c r="B31" s="381"/>
      <c r="C31" s="385"/>
      <c r="D31" s="386"/>
      <c r="E31" s="381"/>
      <c r="F31" s="194" t="str">
        <f t="shared" si="0"/>
        <v/>
      </c>
      <c r="G31" s="193"/>
    </row>
    <row r="32" spans="1:7">
      <c r="A32" s="380">
        <v>27</v>
      </c>
      <c r="B32" s="381"/>
      <c r="C32" s="385"/>
      <c r="D32" s="386"/>
      <c r="E32" s="381"/>
      <c r="F32" s="194" t="str">
        <f t="shared" si="0"/>
        <v/>
      </c>
      <c r="G32" s="193"/>
    </row>
    <row r="33" spans="1:7">
      <c r="A33" s="380">
        <v>28</v>
      </c>
      <c r="B33" s="381"/>
      <c r="C33" s="385"/>
      <c r="D33" s="386"/>
      <c r="E33" s="381"/>
      <c r="F33" s="194" t="str">
        <f t="shared" si="0"/>
        <v/>
      </c>
      <c r="G33" s="193"/>
    </row>
    <row r="34" spans="1:7">
      <c r="A34" s="380">
        <v>29</v>
      </c>
      <c r="B34" s="381"/>
      <c r="C34" s="385"/>
      <c r="D34" s="386"/>
      <c r="E34" s="381"/>
      <c r="F34" s="194" t="str">
        <f t="shared" si="0"/>
        <v/>
      </c>
      <c r="G34" s="193"/>
    </row>
    <row r="35" spans="1:7">
      <c r="A35" s="380">
        <v>30</v>
      </c>
      <c r="B35" s="381"/>
      <c r="C35" s="385"/>
      <c r="D35" s="386"/>
      <c r="E35" s="381"/>
      <c r="F35" s="194" t="str">
        <f t="shared" si="0"/>
        <v/>
      </c>
      <c r="G35" s="193"/>
    </row>
    <row r="36" spans="1:7">
      <c r="A36" s="380">
        <v>31</v>
      </c>
      <c r="B36" s="381"/>
      <c r="C36" s="385"/>
      <c r="D36" s="386"/>
      <c r="E36" s="381"/>
      <c r="F36" s="194" t="str">
        <f t="shared" si="0"/>
        <v/>
      </c>
      <c r="G36" s="193"/>
    </row>
    <row r="37" spans="1:7">
      <c r="A37" s="380">
        <v>32</v>
      </c>
      <c r="B37" s="381"/>
      <c r="C37" s="385"/>
      <c r="D37" s="386"/>
      <c r="E37" s="381"/>
      <c r="F37" s="194" t="str">
        <f t="shared" ref="F37:F68" si="1">IF(OR(D37="",C37=""),"",D37*C37)</f>
        <v/>
      </c>
      <c r="G37" s="193"/>
    </row>
    <row r="38" spans="1:7">
      <c r="A38" s="380">
        <v>33</v>
      </c>
      <c r="B38" s="381"/>
      <c r="C38" s="385"/>
      <c r="D38" s="386"/>
      <c r="E38" s="381"/>
      <c r="F38" s="194" t="str">
        <f t="shared" si="1"/>
        <v/>
      </c>
      <c r="G38" s="193"/>
    </row>
    <row r="39" spans="1:7">
      <c r="A39" s="380">
        <v>34</v>
      </c>
      <c r="B39" s="381"/>
      <c r="C39" s="385"/>
      <c r="D39" s="386"/>
      <c r="E39" s="381"/>
      <c r="F39" s="194" t="str">
        <f t="shared" si="1"/>
        <v/>
      </c>
      <c r="G39" s="193"/>
    </row>
    <row r="40" spans="1:7">
      <c r="A40" s="380">
        <v>35</v>
      </c>
      <c r="B40" s="381"/>
      <c r="C40" s="385"/>
      <c r="D40" s="386"/>
      <c r="E40" s="381"/>
      <c r="F40" s="194" t="str">
        <f t="shared" si="1"/>
        <v/>
      </c>
      <c r="G40" s="193"/>
    </row>
    <row r="41" spans="1:7">
      <c r="A41" s="380">
        <v>36</v>
      </c>
      <c r="B41" s="381"/>
      <c r="C41" s="385"/>
      <c r="D41" s="386"/>
      <c r="E41" s="381"/>
      <c r="F41" s="194" t="str">
        <f t="shared" si="1"/>
        <v/>
      </c>
      <c r="G41" s="193"/>
    </row>
    <row r="42" spans="1:7">
      <c r="A42" s="380">
        <v>37</v>
      </c>
      <c r="B42" s="381"/>
      <c r="C42" s="385"/>
      <c r="D42" s="386"/>
      <c r="E42" s="381"/>
      <c r="F42" s="194" t="str">
        <f t="shared" si="1"/>
        <v/>
      </c>
      <c r="G42" s="193"/>
    </row>
    <row r="43" spans="1:7">
      <c r="A43" s="380">
        <v>38</v>
      </c>
      <c r="B43" s="381"/>
      <c r="C43" s="385"/>
      <c r="D43" s="386"/>
      <c r="E43" s="381"/>
      <c r="F43" s="194" t="str">
        <f t="shared" si="1"/>
        <v/>
      </c>
      <c r="G43" s="193"/>
    </row>
    <row r="44" spans="1:7">
      <c r="A44" s="380">
        <v>39</v>
      </c>
      <c r="B44" s="381"/>
      <c r="C44" s="385"/>
      <c r="D44" s="386"/>
      <c r="E44" s="381"/>
      <c r="F44" s="194" t="str">
        <f t="shared" si="1"/>
        <v/>
      </c>
      <c r="G44" s="193"/>
    </row>
    <row r="45" spans="1:7">
      <c r="A45" s="380">
        <v>40</v>
      </c>
      <c r="B45" s="381"/>
      <c r="C45" s="385"/>
      <c r="D45" s="386"/>
      <c r="E45" s="381"/>
      <c r="F45" s="194" t="str">
        <f t="shared" si="1"/>
        <v/>
      </c>
      <c r="G45" s="193"/>
    </row>
    <row r="46" spans="1:7">
      <c r="A46" s="380">
        <v>41</v>
      </c>
      <c r="B46" s="381"/>
      <c r="C46" s="385"/>
      <c r="D46" s="386"/>
      <c r="E46" s="381"/>
      <c r="F46" s="194" t="str">
        <f t="shared" si="1"/>
        <v/>
      </c>
      <c r="G46" s="193"/>
    </row>
    <row r="47" spans="1:7">
      <c r="A47" s="380">
        <v>42</v>
      </c>
      <c r="B47" s="381"/>
      <c r="C47" s="385"/>
      <c r="D47" s="386"/>
      <c r="E47" s="381"/>
      <c r="F47" s="194" t="str">
        <f t="shared" si="1"/>
        <v/>
      </c>
      <c r="G47" s="193"/>
    </row>
    <row r="48" spans="1:7">
      <c r="A48" s="380">
        <v>43</v>
      </c>
      <c r="B48" s="381"/>
      <c r="C48" s="385"/>
      <c r="D48" s="386"/>
      <c r="E48" s="381"/>
      <c r="F48" s="194" t="str">
        <f t="shared" si="1"/>
        <v/>
      </c>
      <c r="G48" s="193"/>
    </row>
    <row r="49" spans="1:7">
      <c r="A49" s="380">
        <v>44</v>
      </c>
      <c r="B49" s="381"/>
      <c r="C49" s="385"/>
      <c r="D49" s="386"/>
      <c r="E49" s="381"/>
      <c r="F49" s="194" t="str">
        <f t="shared" si="1"/>
        <v/>
      </c>
      <c r="G49" s="193"/>
    </row>
    <row r="50" spans="1:7">
      <c r="A50" s="380">
        <v>45</v>
      </c>
      <c r="B50" s="381"/>
      <c r="C50" s="385"/>
      <c r="D50" s="386"/>
      <c r="E50" s="381"/>
      <c r="F50" s="194" t="str">
        <f t="shared" si="1"/>
        <v/>
      </c>
      <c r="G50" s="193"/>
    </row>
    <row r="51" spans="1:7">
      <c r="A51" s="380">
        <v>46</v>
      </c>
      <c r="B51" s="381"/>
      <c r="C51" s="385"/>
      <c r="D51" s="386"/>
      <c r="E51" s="381"/>
      <c r="F51" s="194" t="str">
        <f t="shared" si="1"/>
        <v/>
      </c>
      <c r="G51" s="193"/>
    </row>
    <row r="52" spans="1:7">
      <c r="A52" s="380">
        <v>47</v>
      </c>
      <c r="B52" s="381"/>
      <c r="C52" s="385"/>
      <c r="D52" s="386"/>
      <c r="E52" s="381"/>
      <c r="F52" s="194" t="str">
        <f t="shared" si="1"/>
        <v/>
      </c>
      <c r="G52" s="193"/>
    </row>
    <row r="53" spans="1:7">
      <c r="A53" s="380">
        <v>48</v>
      </c>
      <c r="B53" s="381"/>
      <c r="C53" s="385"/>
      <c r="D53" s="386"/>
      <c r="E53" s="381"/>
      <c r="F53" s="194" t="str">
        <f t="shared" si="1"/>
        <v/>
      </c>
      <c r="G53" s="193"/>
    </row>
    <row r="54" spans="1:7">
      <c r="A54" s="380">
        <v>49</v>
      </c>
      <c r="B54" s="381"/>
      <c r="C54" s="385"/>
      <c r="D54" s="386"/>
      <c r="E54" s="381"/>
      <c r="F54" s="194" t="str">
        <f t="shared" si="1"/>
        <v/>
      </c>
      <c r="G54" s="193"/>
    </row>
    <row r="55" spans="1:7">
      <c r="A55" s="380">
        <v>50</v>
      </c>
      <c r="B55" s="381"/>
      <c r="C55" s="385"/>
      <c r="D55" s="386"/>
      <c r="E55" s="381"/>
      <c r="F55" s="194" t="str">
        <f t="shared" si="1"/>
        <v/>
      </c>
      <c r="G55" s="193"/>
    </row>
    <row r="56" spans="1:7">
      <c r="A56" s="380">
        <v>51</v>
      </c>
      <c r="B56" s="381"/>
      <c r="C56" s="385"/>
      <c r="D56" s="386"/>
      <c r="E56" s="381"/>
      <c r="F56" s="194" t="str">
        <f t="shared" si="1"/>
        <v/>
      </c>
      <c r="G56" s="193"/>
    </row>
    <row r="57" spans="1:7">
      <c r="A57" s="380">
        <v>52</v>
      </c>
      <c r="B57" s="381"/>
      <c r="C57" s="385"/>
      <c r="D57" s="386"/>
      <c r="E57" s="381"/>
      <c r="F57" s="194" t="str">
        <f t="shared" si="1"/>
        <v/>
      </c>
      <c r="G57" s="193"/>
    </row>
    <row r="58" spans="1:7">
      <c r="A58" s="380">
        <v>53</v>
      </c>
      <c r="B58" s="381"/>
      <c r="C58" s="385"/>
      <c r="D58" s="386"/>
      <c r="E58" s="381"/>
      <c r="F58" s="194" t="str">
        <f t="shared" si="1"/>
        <v/>
      </c>
      <c r="G58" s="193"/>
    </row>
    <row r="59" spans="1:7">
      <c r="A59" s="380">
        <v>54</v>
      </c>
      <c r="B59" s="381"/>
      <c r="C59" s="385"/>
      <c r="D59" s="386"/>
      <c r="E59" s="381"/>
      <c r="F59" s="194" t="str">
        <f t="shared" si="1"/>
        <v/>
      </c>
      <c r="G59" s="193"/>
    </row>
    <row r="60" spans="1:7">
      <c r="A60" s="380">
        <v>55</v>
      </c>
      <c r="B60" s="381"/>
      <c r="C60" s="385"/>
      <c r="D60" s="386"/>
      <c r="E60" s="381"/>
      <c r="F60" s="194" t="str">
        <f t="shared" si="1"/>
        <v/>
      </c>
      <c r="G60" s="193"/>
    </row>
    <row r="61" spans="1:7">
      <c r="A61" s="380">
        <v>56</v>
      </c>
      <c r="B61" s="381"/>
      <c r="C61" s="385"/>
      <c r="D61" s="386"/>
      <c r="E61" s="381"/>
      <c r="F61" s="194" t="str">
        <f t="shared" si="1"/>
        <v/>
      </c>
      <c r="G61" s="193"/>
    </row>
    <row r="62" spans="1:7">
      <c r="A62" s="380">
        <v>57</v>
      </c>
      <c r="B62" s="381"/>
      <c r="C62" s="385"/>
      <c r="D62" s="386"/>
      <c r="E62" s="381"/>
      <c r="F62" s="194" t="str">
        <f t="shared" si="1"/>
        <v/>
      </c>
      <c r="G62" s="193"/>
    </row>
    <row r="63" spans="1:7">
      <c r="A63" s="380">
        <v>58</v>
      </c>
      <c r="B63" s="381"/>
      <c r="C63" s="385"/>
      <c r="D63" s="386"/>
      <c r="E63" s="381"/>
      <c r="F63" s="194" t="str">
        <f t="shared" si="1"/>
        <v/>
      </c>
      <c r="G63" s="193"/>
    </row>
    <row r="64" spans="1:7">
      <c r="A64" s="380">
        <v>59</v>
      </c>
      <c r="B64" s="381"/>
      <c r="C64" s="385"/>
      <c r="D64" s="386"/>
      <c r="E64" s="381"/>
      <c r="F64" s="194" t="str">
        <f t="shared" si="1"/>
        <v/>
      </c>
      <c r="G64" s="193"/>
    </row>
    <row r="65" spans="1:7">
      <c r="A65" s="380">
        <v>60</v>
      </c>
      <c r="B65" s="381"/>
      <c r="C65" s="385"/>
      <c r="D65" s="386"/>
      <c r="E65" s="381"/>
      <c r="F65" s="194" t="str">
        <f t="shared" si="1"/>
        <v/>
      </c>
      <c r="G65" s="193"/>
    </row>
    <row r="66" spans="1:7">
      <c r="A66" s="380">
        <v>61</v>
      </c>
      <c r="B66" s="381"/>
      <c r="C66" s="385"/>
      <c r="D66" s="386"/>
      <c r="E66" s="381"/>
      <c r="F66" s="194" t="str">
        <f t="shared" si="1"/>
        <v/>
      </c>
      <c r="G66" s="193"/>
    </row>
    <row r="67" spans="1:7">
      <c r="A67" s="380">
        <v>62</v>
      </c>
      <c r="B67" s="381"/>
      <c r="C67" s="385"/>
      <c r="D67" s="386"/>
      <c r="E67" s="381"/>
      <c r="F67" s="194" t="str">
        <f t="shared" si="1"/>
        <v/>
      </c>
      <c r="G67" s="193"/>
    </row>
    <row r="68" spans="1:7">
      <c r="A68" s="380">
        <v>63</v>
      </c>
      <c r="B68" s="381"/>
      <c r="C68" s="385"/>
      <c r="D68" s="386"/>
      <c r="E68" s="381"/>
      <c r="F68" s="194" t="str">
        <f t="shared" si="1"/>
        <v/>
      </c>
      <c r="G68" s="193"/>
    </row>
    <row r="69" spans="1:7">
      <c r="A69" s="380">
        <v>64</v>
      </c>
      <c r="B69" s="381"/>
      <c r="C69" s="385"/>
      <c r="D69" s="386"/>
      <c r="E69" s="381"/>
      <c r="F69" s="194" t="str">
        <f t="shared" ref="F69:F105" si="2">IF(OR(D69="",C69=""),"",D69*C69)</f>
        <v/>
      </c>
      <c r="G69" s="193"/>
    </row>
    <row r="70" spans="1:7">
      <c r="A70" s="380">
        <v>65</v>
      </c>
      <c r="B70" s="381"/>
      <c r="C70" s="385"/>
      <c r="D70" s="386"/>
      <c r="E70" s="381"/>
      <c r="F70" s="194" t="str">
        <f t="shared" si="2"/>
        <v/>
      </c>
      <c r="G70" s="193"/>
    </row>
    <row r="71" spans="1:7">
      <c r="A71" s="380">
        <v>66</v>
      </c>
      <c r="B71" s="381"/>
      <c r="C71" s="385"/>
      <c r="D71" s="386"/>
      <c r="E71" s="381"/>
      <c r="F71" s="194" t="str">
        <f t="shared" si="2"/>
        <v/>
      </c>
      <c r="G71" s="193"/>
    </row>
    <row r="72" spans="1:7">
      <c r="A72" s="380">
        <v>67</v>
      </c>
      <c r="B72" s="381"/>
      <c r="C72" s="385"/>
      <c r="D72" s="386"/>
      <c r="E72" s="381"/>
      <c r="F72" s="194" t="str">
        <f t="shared" si="2"/>
        <v/>
      </c>
      <c r="G72" s="193"/>
    </row>
    <row r="73" spans="1:7">
      <c r="A73" s="380">
        <v>68</v>
      </c>
      <c r="B73" s="381"/>
      <c r="C73" s="385"/>
      <c r="D73" s="386"/>
      <c r="E73" s="381"/>
      <c r="F73" s="194" t="str">
        <f t="shared" si="2"/>
        <v/>
      </c>
      <c r="G73" s="193"/>
    </row>
    <row r="74" spans="1:7">
      <c r="A74" s="380">
        <v>69</v>
      </c>
      <c r="B74" s="381"/>
      <c r="C74" s="385"/>
      <c r="D74" s="386"/>
      <c r="E74" s="381"/>
      <c r="F74" s="194" t="str">
        <f t="shared" si="2"/>
        <v/>
      </c>
      <c r="G74" s="193"/>
    </row>
    <row r="75" spans="1:7">
      <c r="A75" s="380">
        <v>70</v>
      </c>
      <c r="B75" s="381"/>
      <c r="C75" s="385"/>
      <c r="D75" s="386"/>
      <c r="E75" s="381"/>
      <c r="F75" s="194" t="str">
        <f t="shared" si="2"/>
        <v/>
      </c>
      <c r="G75" s="193"/>
    </row>
    <row r="76" spans="1:7">
      <c r="A76" s="380">
        <v>71</v>
      </c>
      <c r="B76" s="381"/>
      <c r="C76" s="385"/>
      <c r="D76" s="386"/>
      <c r="E76" s="381"/>
      <c r="F76" s="194" t="str">
        <f t="shared" si="2"/>
        <v/>
      </c>
      <c r="G76" s="193"/>
    </row>
    <row r="77" spans="1:7">
      <c r="A77" s="380">
        <v>72</v>
      </c>
      <c r="B77" s="381"/>
      <c r="C77" s="385"/>
      <c r="D77" s="386"/>
      <c r="E77" s="381"/>
      <c r="F77" s="194" t="str">
        <f t="shared" si="2"/>
        <v/>
      </c>
      <c r="G77" s="193"/>
    </row>
    <row r="78" spans="1:7">
      <c r="A78" s="380">
        <v>73</v>
      </c>
      <c r="B78" s="381"/>
      <c r="C78" s="385"/>
      <c r="D78" s="386"/>
      <c r="E78" s="381"/>
      <c r="F78" s="194" t="str">
        <f t="shared" si="2"/>
        <v/>
      </c>
      <c r="G78" s="193"/>
    </row>
    <row r="79" spans="1:7">
      <c r="A79" s="380">
        <v>74</v>
      </c>
      <c r="B79" s="381"/>
      <c r="C79" s="385"/>
      <c r="D79" s="386"/>
      <c r="E79" s="381"/>
      <c r="F79" s="194" t="str">
        <f t="shared" si="2"/>
        <v/>
      </c>
      <c r="G79" s="193"/>
    </row>
    <row r="80" spans="1:7">
      <c r="A80" s="380">
        <v>75</v>
      </c>
      <c r="B80" s="381"/>
      <c r="C80" s="385"/>
      <c r="D80" s="386"/>
      <c r="E80" s="381"/>
      <c r="F80" s="194" t="str">
        <f t="shared" si="2"/>
        <v/>
      </c>
      <c r="G80" s="193"/>
    </row>
    <row r="81" spans="1:7">
      <c r="A81" s="380">
        <v>76</v>
      </c>
      <c r="B81" s="381"/>
      <c r="C81" s="385"/>
      <c r="D81" s="386"/>
      <c r="E81" s="381"/>
      <c r="F81" s="194" t="str">
        <f t="shared" si="2"/>
        <v/>
      </c>
      <c r="G81" s="193"/>
    </row>
    <row r="82" spans="1:7">
      <c r="A82" s="380">
        <v>77</v>
      </c>
      <c r="B82" s="381"/>
      <c r="C82" s="385"/>
      <c r="D82" s="386"/>
      <c r="E82" s="381"/>
      <c r="F82" s="194" t="str">
        <f t="shared" si="2"/>
        <v/>
      </c>
      <c r="G82" s="193"/>
    </row>
    <row r="83" spans="1:7">
      <c r="A83" s="380">
        <v>78</v>
      </c>
      <c r="B83" s="381"/>
      <c r="C83" s="385"/>
      <c r="D83" s="386"/>
      <c r="E83" s="381"/>
      <c r="F83" s="194" t="str">
        <f t="shared" si="2"/>
        <v/>
      </c>
      <c r="G83" s="193"/>
    </row>
    <row r="84" spans="1:7">
      <c r="A84" s="380">
        <v>79</v>
      </c>
      <c r="B84" s="381"/>
      <c r="C84" s="385"/>
      <c r="D84" s="386"/>
      <c r="E84" s="381"/>
      <c r="F84" s="194" t="str">
        <f t="shared" si="2"/>
        <v/>
      </c>
      <c r="G84" s="193"/>
    </row>
    <row r="85" spans="1:7">
      <c r="A85" s="380">
        <v>80</v>
      </c>
      <c r="B85" s="381"/>
      <c r="C85" s="385"/>
      <c r="D85" s="386"/>
      <c r="E85" s="381"/>
      <c r="F85" s="194" t="str">
        <f t="shared" si="2"/>
        <v/>
      </c>
      <c r="G85" s="193"/>
    </row>
    <row r="86" spans="1:7">
      <c r="A86" s="380">
        <v>81</v>
      </c>
      <c r="B86" s="381"/>
      <c r="C86" s="385"/>
      <c r="D86" s="386"/>
      <c r="E86" s="381"/>
      <c r="F86" s="194" t="str">
        <f t="shared" si="2"/>
        <v/>
      </c>
      <c r="G86" s="193"/>
    </row>
    <row r="87" spans="1:7">
      <c r="A87" s="380">
        <v>82</v>
      </c>
      <c r="B87" s="381"/>
      <c r="C87" s="385"/>
      <c r="D87" s="386"/>
      <c r="E87" s="381"/>
      <c r="F87" s="194" t="str">
        <f t="shared" si="2"/>
        <v/>
      </c>
      <c r="G87" s="193"/>
    </row>
    <row r="88" spans="1:7">
      <c r="A88" s="380">
        <v>83</v>
      </c>
      <c r="B88" s="381"/>
      <c r="C88" s="385"/>
      <c r="D88" s="386"/>
      <c r="E88" s="381"/>
      <c r="F88" s="194" t="str">
        <f t="shared" si="2"/>
        <v/>
      </c>
      <c r="G88" s="193"/>
    </row>
    <row r="89" spans="1:7">
      <c r="A89" s="380">
        <v>84</v>
      </c>
      <c r="B89" s="381"/>
      <c r="C89" s="385"/>
      <c r="D89" s="386"/>
      <c r="E89" s="381"/>
      <c r="F89" s="194" t="str">
        <f t="shared" si="2"/>
        <v/>
      </c>
      <c r="G89" s="193"/>
    </row>
    <row r="90" spans="1:7">
      <c r="A90" s="380">
        <v>85</v>
      </c>
      <c r="B90" s="381"/>
      <c r="C90" s="385"/>
      <c r="D90" s="386"/>
      <c r="E90" s="381"/>
      <c r="F90" s="194" t="str">
        <f t="shared" si="2"/>
        <v/>
      </c>
      <c r="G90" s="193"/>
    </row>
    <row r="91" spans="1:7">
      <c r="A91" s="380">
        <v>86</v>
      </c>
      <c r="B91" s="381"/>
      <c r="C91" s="385"/>
      <c r="D91" s="386"/>
      <c r="E91" s="381"/>
      <c r="F91" s="194" t="str">
        <f t="shared" si="2"/>
        <v/>
      </c>
      <c r="G91" s="193"/>
    </row>
    <row r="92" spans="1:7">
      <c r="A92" s="380">
        <v>87</v>
      </c>
      <c r="B92" s="381"/>
      <c r="C92" s="385"/>
      <c r="D92" s="386"/>
      <c r="E92" s="381"/>
      <c r="F92" s="194" t="str">
        <f t="shared" si="2"/>
        <v/>
      </c>
      <c r="G92" s="193"/>
    </row>
    <row r="93" spans="1:7">
      <c r="A93" s="380">
        <v>88</v>
      </c>
      <c r="B93" s="381"/>
      <c r="C93" s="385"/>
      <c r="D93" s="386"/>
      <c r="E93" s="381"/>
      <c r="F93" s="194" t="str">
        <f t="shared" si="2"/>
        <v/>
      </c>
      <c r="G93" s="193"/>
    </row>
    <row r="94" spans="1:7">
      <c r="A94" s="380">
        <v>89</v>
      </c>
      <c r="B94" s="381"/>
      <c r="C94" s="385"/>
      <c r="D94" s="386"/>
      <c r="E94" s="381"/>
      <c r="F94" s="194" t="str">
        <f t="shared" si="2"/>
        <v/>
      </c>
      <c r="G94" s="193"/>
    </row>
    <row r="95" spans="1:7">
      <c r="A95" s="380">
        <v>90</v>
      </c>
      <c r="B95" s="381"/>
      <c r="C95" s="385"/>
      <c r="D95" s="386"/>
      <c r="E95" s="381"/>
      <c r="F95" s="194" t="str">
        <f t="shared" si="2"/>
        <v/>
      </c>
      <c r="G95" s="193"/>
    </row>
    <row r="96" spans="1:7">
      <c r="A96" s="380">
        <v>91</v>
      </c>
      <c r="B96" s="381"/>
      <c r="C96" s="385"/>
      <c r="D96" s="386"/>
      <c r="E96" s="381"/>
      <c r="F96" s="194" t="str">
        <f t="shared" si="2"/>
        <v/>
      </c>
      <c r="G96" s="193"/>
    </row>
    <row r="97" spans="1:7">
      <c r="A97" s="380">
        <v>92</v>
      </c>
      <c r="B97" s="381"/>
      <c r="C97" s="385"/>
      <c r="D97" s="386"/>
      <c r="E97" s="381"/>
      <c r="F97" s="194" t="str">
        <f t="shared" si="2"/>
        <v/>
      </c>
      <c r="G97" s="193"/>
    </row>
    <row r="98" spans="1:7">
      <c r="A98" s="380">
        <v>93</v>
      </c>
      <c r="B98" s="381"/>
      <c r="C98" s="385"/>
      <c r="D98" s="386"/>
      <c r="E98" s="381"/>
      <c r="F98" s="194" t="str">
        <f t="shared" si="2"/>
        <v/>
      </c>
      <c r="G98" s="193"/>
    </row>
    <row r="99" spans="1:7">
      <c r="A99" s="380">
        <v>94</v>
      </c>
      <c r="B99" s="381"/>
      <c r="C99" s="385"/>
      <c r="D99" s="386"/>
      <c r="E99" s="381"/>
      <c r="F99" s="194" t="str">
        <f t="shared" si="2"/>
        <v/>
      </c>
      <c r="G99" s="193"/>
    </row>
    <row r="100" spans="1:7">
      <c r="A100" s="380">
        <v>95</v>
      </c>
      <c r="B100" s="381"/>
      <c r="C100" s="385"/>
      <c r="D100" s="386"/>
      <c r="E100" s="381"/>
      <c r="F100" s="194" t="str">
        <f t="shared" si="2"/>
        <v/>
      </c>
      <c r="G100" s="193"/>
    </row>
    <row r="101" spans="1:7">
      <c r="A101" s="380">
        <v>96</v>
      </c>
      <c r="B101" s="381"/>
      <c r="C101" s="385"/>
      <c r="D101" s="386"/>
      <c r="E101" s="381"/>
      <c r="F101" s="194" t="str">
        <f t="shared" si="2"/>
        <v/>
      </c>
      <c r="G101" s="193"/>
    </row>
    <row r="102" spans="1:7">
      <c r="A102" s="380">
        <v>97</v>
      </c>
      <c r="B102" s="381"/>
      <c r="C102" s="385"/>
      <c r="D102" s="386"/>
      <c r="E102" s="381"/>
      <c r="F102" s="194" t="str">
        <f t="shared" si="2"/>
        <v/>
      </c>
      <c r="G102" s="193"/>
    </row>
    <row r="103" spans="1:7">
      <c r="A103" s="380">
        <v>98</v>
      </c>
      <c r="B103" s="381"/>
      <c r="C103" s="385"/>
      <c r="D103" s="386"/>
      <c r="E103" s="381"/>
      <c r="F103" s="194" t="str">
        <f t="shared" si="2"/>
        <v/>
      </c>
      <c r="G103" s="193"/>
    </row>
    <row r="104" spans="1:7">
      <c r="A104" s="380">
        <v>99</v>
      </c>
      <c r="B104" s="381"/>
      <c r="C104" s="385"/>
      <c r="D104" s="386"/>
      <c r="E104" s="381"/>
      <c r="F104" s="194" t="str">
        <f t="shared" si="2"/>
        <v/>
      </c>
      <c r="G104" s="193"/>
    </row>
    <row r="105" spans="1:7" ht="15" thickBot="1">
      <c r="A105" s="387">
        <v>100</v>
      </c>
      <c r="B105" s="388"/>
      <c r="C105" s="389"/>
      <c r="D105" s="390"/>
      <c r="E105" s="388"/>
      <c r="F105" s="195" t="str">
        <f t="shared" si="2"/>
        <v/>
      </c>
      <c r="G105" s="196"/>
    </row>
    <row r="106" spans="1:7" ht="15" thickBot="1">
      <c r="A106" s="476"/>
      <c r="B106" s="477"/>
      <c r="C106" s="477"/>
      <c r="D106" s="477"/>
      <c r="E106" s="477"/>
      <c r="F106" s="187">
        <f>SUM(F6:F105)</f>
        <v>0</v>
      </c>
      <c r="G106" s="188"/>
    </row>
  </sheetData>
  <sheetProtection algorithmName="SHA-512" hashValue="QublFjYGdBAAFEc1RgQaYJHvIcgGSQzFNQjmMZmHUAlPEtNdjZNBgh7V2sZq2o42IFTtBydtGQyo7kVaXBnrTw==" saltValue="L4Cjc/s7jH2AbZ64CkpLSg==" spinCount="100000" sheet="1" objects="1" scenarios="1"/>
  <mergeCells count="4">
    <mergeCell ref="A1:G1"/>
    <mergeCell ref="A3:A4"/>
    <mergeCell ref="A106:E106"/>
    <mergeCell ref="A2:G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4" tint="0.39997558519241921"/>
  </sheetPr>
  <dimension ref="A1:K106"/>
  <sheetViews>
    <sheetView zoomScale="90" zoomScaleNormal="90" workbookViewId="0">
      <selection activeCell="C4" sqref="C4"/>
    </sheetView>
  </sheetViews>
  <sheetFormatPr baseColWidth="10" defaultRowHeight="14.4"/>
  <cols>
    <col min="1" max="1" width="11.88671875" style="90" customWidth="1"/>
    <col min="2" max="2" width="27.6640625" style="90" customWidth="1"/>
    <col min="3" max="5" width="27.6640625" customWidth="1"/>
    <col min="6" max="7" width="19.6640625" customWidth="1"/>
    <col min="8" max="8" width="19.6640625" style="263" customWidth="1"/>
    <col min="9" max="9" width="19.6640625" customWidth="1"/>
    <col min="10" max="10" width="29.33203125" customWidth="1"/>
    <col min="11" max="11" width="50.6640625" customWidth="1"/>
  </cols>
  <sheetData>
    <row r="1" spans="1:11" ht="30" customHeight="1">
      <c r="A1" s="481" t="s">
        <v>4</v>
      </c>
      <c r="B1" s="482"/>
      <c r="C1" s="482"/>
      <c r="D1" s="482"/>
      <c r="E1" s="482"/>
      <c r="F1" s="482"/>
      <c r="G1" s="482"/>
      <c r="H1" s="482"/>
      <c r="I1" s="482"/>
      <c r="J1" s="482"/>
      <c r="K1" s="483"/>
    </row>
    <row r="2" spans="1:11" ht="45" customHeight="1">
      <c r="A2" s="478" t="s">
        <v>151</v>
      </c>
      <c r="B2" s="479"/>
      <c r="C2" s="479"/>
      <c r="D2" s="479"/>
      <c r="E2" s="479"/>
      <c r="F2" s="479"/>
      <c r="G2" s="479"/>
      <c r="H2" s="479"/>
      <c r="I2" s="479"/>
      <c r="J2" s="479"/>
      <c r="K2" s="480"/>
    </row>
    <row r="3" spans="1:11" ht="73.5" customHeight="1">
      <c r="A3" s="474" t="s">
        <v>138</v>
      </c>
      <c r="B3" s="162" t="s">
        <v>155</v>
      </c>
      <c r="C3" s="162" t="s">
        <v>156</v>
      </c>
      <c r="D3" s="162" t="s">
        <v>147</v>
      </c>
      <c r="E3" s="162" t="s">
        <v>157</v>
      </c>
      <c r="F3" s="162" t="s">
        <v>158</v>
      </c>
      <c r="G3" s="163" t="s">
        <v>159</v>
      </c>
      <c r="H3" s="162" t="s">
        <v>164</v>
      </c>
      <c r="I3" s="164" t="s">
        <v>160</v>
      </c>
      <c r="J3" s="162" t="s">
        <v>162</v>
      </c>
      <c r="K3" s="165" t="s">
        <v>37</v>
      </c>
    </row>
    <row r="4" spans="1:11" ht="128.1" customHeight="1">
      <c r="A4" s="475"/>
      <c r="B4" s="166" t="s">
        <v>154</v>
      </c>
      <c r="C4" s="166" t="s">
        <v>175</v>
      </c>
      <c r="D4" s="167" t="s">
        <v>163</v>
      </c>
      <c r="E4" s="166" t="s">
        <v>153</v>
      </c>
      <c r="F4" s="166" t="s">
        <v>196</v>
      </c>
      <c r="G4" s="168" t="s">
        <v>177</v>
      </c>
      <c r="H4" s="166" t="s">
        <v>177</v>
      </c>
      <c r="I4" s="166" t="s">
        <v>161</v>
      </c>
      <c r="J4" s="166" t="s">
        <v>204</v>
      </c>
      <c r="K4" s="169" t="s">
        <v>38</v>
      </c>
    </row>
    <row r="5" spans="1:11" ht="33" customHeight="1">
      <c r="A5" s="170" t="s">
        <v>39</v>
      </c>
      <c r="B5" s="171" t="s">
        <v>152</v>
      </c>
      <c r="C5" s="172" t="s">
        <v>116</v>
      </c>
      <c r="D5" s="172" t="s">
        <v>225</v>
      </c>
      <c r="E5" s="258">
        <v>0.5</v>
      </c>
      <c r="F5" s="256">
        <v>44562</v>
      </c>
      <c r="G5" s="267">
        <v>5</v>
      </c>
      <c r="H5" s="267">
        <v>2</v>
      </c>
      <c r="I5" s="257">
        <v>10000</v>
      </c>
      <c r="J5" s="257">
        <f>IF(OR(G5="",H5="",E5=""),"",IF(G5&lt;&gt;0,I5/G5*H5*E5,0))</f>
        <v>2000</v>
      </c>
      <c r="K5" s="173"/>
    </row>
    <row r="6" spans="1:11" ht="15">
      <c r="A6" s="174">
        <v>1</v>
      </c>
      <c r="B6" s="144"/>
      <c r="C6" s="144"/>
      <c r="D6" s="144"/>
      <c r="E6" s="259"/>
      <c r="F6" s="175"/>
      <c r="G6" s="264"/>
      <c r="H6" s="264"/>
      <c r="I6" s="176"/>
      <c r="J6" s="177" t="str">
        <f t="shared" ref="J6:J69" si="0">IF(OR(G6="",H6="",E6=""),"",IF(G6&lt;&gt;0,I6/G6*H6*E6,0))</f>
        <v/>
      </c>
      <c r="K6" s="391"/>
    </row>
    <row r="7" spans="1:11" ht="15">
      <c r="A7" s="178">
        <v>2</v>
      </c>
      <c r="B7" s="147"/>
      <c r="C7" s="147"/>
      <c r="D7" s="147"/>
      <c r="E7" s="260"/>
      <c r="F7" s="179"/>
      <c r="G7" s="265"/>
      <c r="H7" s="265"/>
      <c r="I7" s="180"/>
      <c r="J7" s="181" t="str">
        <f t="shared" si="0"/>
        <v/>
      </c>
      <c r="K7" s="392"/>
    </row>
    <row r="8" spans="1:11" ht="15">
      <c r="A8" s="178">
        <v>3</v>
      </c>
      <c r="B8" s="147"/>
      <c r="C8" s="147"/>
      <c r="D8" s="147"/>
      <c r="E8" s="260"/>
      <c r="F8" s="179"/>
      <c r="G8" s="265"/>
      <c r="H8" s="265"/>
      <c r="I8" s="180"/>
      <c r="J8" s="181" t="str">
        <f t="shared" si="0"/>
        <v/>
      </c>
      <c r="K8" s="392"/>
    </row>
    <row r="9" spans="1:11" ht="15">
      <c r="A9" s="178">
        <v>4</v>
      </c>
      <c r="B9" s="147"/>
      <c r="C9" s="147"/>
      <c r="D9" s="147"/>
      <c r="E9" s="260"/>
      <c r="F9" s="179"/>
      <c r="G9" s="265"/>
      <c r="H9" s="265"/>
      <c r="I9" s="180"/>
      <c r="J9" s="181" t="str">
        <f t="shared" si="0"/>
        <v/>
      </c>
      <c r="K9" s="392"/>
    </row>
    <row r="10" spans="1:11" ht="15">
      <c r="A10" s="178">
        <v>5</v>
      </c>
      <c r="B10" s="147"/>
      <c r="C10" s="147"/>
      <c r="D10" s="147"/>
      <c r="E10" s="260"/>
      <c r="F10" s="179"/>
      <c r="G10" s="265"/>
      <c r="H10" s="265"/>
      <c r="I10" s="180"/>
      <c r="J10" s="181" t="str">
        <f t="shared" si="0"/>
        <v/>
      </c>
      <c r="K10" s="392"/>
    </row>
    <row r="11" spans="1:11" ht="15">
      <c r="A11" s="178">
        <v>6</v>
      </c>
      <c r="B11" s="147"/>
      <c r="C11" s="147"/>
      <c r="D11" s="147"/>
      <c r="E11" s="260"/>
      <c r="F11" s="179"/>
      <c r="G11" s="265"/>
      <c r="H11" s="265"/>
      <c r="I11" s="180"/>
      <c r="J11" s="181" t="str">
        <f t="shared" si="0"/>
        <v/>
      </c>
      <c r="K11" s="392"/>
    </row>
    <row r="12" spans="1:11" ht="15">
      <c r="A12" s="178">
        <v>7</v>
      </c>
      <c r="B12" s="147"/>
      <c r="C12" s="147"/>
      <c r="D12" s="147"/>
      <c r="E12" s="260"/>
      <c r="F12" s="179"/>
      <c r="G12" s="265"/>
      <c r="H12" s="265"/>
      <c r="I12" s="180"/>
      <c r="J12" s="181" t="str">
        <f t="shared" si="0"/>
        <v/>
      </c>
      <c r="K12" s="392"/>
    </row>
    <row r="13" spans="1:11" ht="15">
      <c r="A13" s="178">
        <v>8</v>
      </c>
      <c r="B13" s="147"/>
      <c r="C13" s="147"/>
      <c r="D13" s="147"/>
      <c r="E13" s="260"/>
      <c r="F13" s="179"/>
      <c r="G13" s="265"/>
      <c r="H13" s="265"/>
      <c r="I13" s="180"/>
      <c r="J13" s="181" t="str">
        <f t="shared" si="0"/>
        <v/>
      </c>
      <c r="K13" s="392"/>
    </row>
    <row r="14" spans="1:11" ht="15">
      <c r="A14" s="178">
        <v>9</v>
      </c>
      <c r="B14" s="147"/>
      <c r="C14" s="147"/>
      <c r="D14" s="147"/>
      <c r="E14" s="260"/>
      <c r="F14" s="179"/>
      <c r="G14" s="265"/>
      <c r="H14" s="265"/>
      <c r="I14" s="180"/>
      <c r="J14" s="181" t="str">
        <f t="shared" si="0"/>
        <v/>
      </c>
      <c r="K14" s="392"/>
    </row>
    <row r="15" spans="1:11" ht="15">
      <c r="A15" s="178">
        <v>10</v>
      </c>
      <c r="B15" s="147"/>
      <c r="C15" s="147"/>
      <c r="D15" s="147"/>
      <c r="E15" s="260"/>
      <c r="F15" s="179"/>
      <c r="G15" s="265"/>
      <c r="H15" s="265"/>
      <c r="I15" s="180"/>
      <c r="J15" s="181" t="str">
        <f t="shared" si="0"/>
        <v/>
      </c>
      <c r="K15" s="392"/>
    </row>
    <row r="16" spans="1:11" ht="15">
      <c r="A16" s="178">
        <v>11</v>
      </c>
      <c r="B16" s="147"/>
      <c r="C16" s="147"/>
      <c r="D16" s="147"/>
      <c r="E16" s="260"/>
      <c r="F16" s="179"/>
      <c r="G16" s="265"/>
      <c r="H16" s="265"/>
      <c r="I16" s="180"/>
      <c r="J16" s="181" t="str">
        <f t="shared" si="0"/>
        <v/>
      </c>
      <c r="K16" s="392"/>
    </row>
    <row r="17" spans="1:11" ht="15">
      <c r="A17" s="178">
        <v>12</v>
      </c>
      <c r="B17" s="147"/>
      <c r="C17" s="147"/>
      <c r="D17" s="147"/>
      <c r="E17" s="260"/>
      <c r="F17" s="179"/>
      <c r="G17" s="265"/>
      <c r="H17" s="265"/>
      <c r="I17" s="180"/>
      <c r="J17" s="181" t="str">
        <f t="shared" si="0"/>
        <v/>
      </c>
      <c r="K17" s="392"/>
    </row>
    <row r="18" spans="1:11">
      <c r="A18" s="178">
        <v>13</v>
      </c>
      <c r="B18" s="147"/>
      <c r="C18" s="147"/>
      <c r="D18" s="147"/>
      <c r="E18" s="260"/>
      <c r="F18" s="179"/>
      <c r="G18" s="265"/>
      <c r="H18" s="265"/>
      <c r="I18" s="180"/>
      <c r="J18" s="181" t="str">
        <f t="shared" si="0"/>
        <v/>
      </c>
      <c r="K18" s="392"/>
    </row>
    <row r="19" spans="1:11">
      <c r="A19" s="178">
        <v>14</v>
      </c>
      <c r="B19" s="147"/>
      <c r="C19" s="147"/>
      <c r="D19" s="147"/>
      <c r="E19" s="260"/>
      <c r="F19" s="179"/>
      <c r="G19" s="265"/>
      <c r="H19" s="265"/>
      <c r="I19" s="180"/>
      <c r="J19" s="181" t="str">
        <f t="shared" si="0"/>
        <v/>
      </c>
      <c r="K19" s="392"/>
    </row>
    <row r="20" spans="1:11">
      <c r="A20" s="178">
        <v>15</v>
      </c>
      <c r="B20" s="147"/>
      <c r="C20" s="147"/>
      <c r="D20" s="147"/>
      <c r="E20" s="260"/>
      <c r="F20" s="179"/>
      <c r="G20" s="265"/>
      <c r="H20" s="265"/>
      <c r="I20" s="180"/>
      <c r="J20" s="181" t="str">
        <f t="shared" si="0"/>
        <v/>
      </c>
      <c r="K20" s="392"/>
    </row>
    <row r="21" spans="1:11">
      <c r="A21" s="178">
        <v>16</v>
      </c>
      <c r="B21" s="147"/>
      <c r="C21" s="147"/>
      <c r="D21" s="147"/>
      <c r="E21" s="260"/>
      <c r="F21" s="179"/>
      <c r="G21" s="265"/>
      <c r="H21" s="265"/>
      <c r="I21" s="180"/>
      <c r="J21" s="181" t="str">
        <f t="shared" si="0"/>
        <v/>
      </c>
      <c r="K21" s="392"/>
    </row>
    <row r="22" spans="1:11">
      <c r="A22" s="178">
        <v>17</v>
      </c>
      <c r="B22" s="147"/>
      <c r="C22" s="147"/>
      <c r="D22" s="147"/>
      <c r="E22" s="260"/>
      <c r="F22" s="179"/>
      <c r="G22" s="265"/>
      <c r="H22" s="265"/>
      <c r="I22" s="180"/>
      <c r="J22" s="181" t="str">
        <f t="shared" si="0"/>
        <v/>
      </c>
      <c r="K22" s="392"/>
    </row>
    <row r="23" spans="1:11">
      <c r="A23" s="178">
        <v>18</v>
      </c>
      <c r="B23" s="147"/>
      <c r="C23" s="147"/>
      <c r="D23" s="147"/>
      <c r="E23" s="260"/>
      <c r="F23" s="179"/>
      <c r="G23" s="265"/>
      <c r="H23" s="265"/>
      <c r="I23" s="180"/>
      <c r="J23" s="181" t="str">
        <f t="shared" si="0"/>
        <v/>
      </c>
      <c r="K23" s="392"/>
    </row>
    <row r="24" spans="1:11">
      <c r="A24" s="178">
        <v>19</v>
      </c>
      <c r="B24" s="147"/>
      <c r="C24" s="147"/>
      <c r="D24" s="147"/>
      <c r="E24" s="260"/>
      <c r="F24" s="179"/>
      <c r="G24" s="265"/>
      <c r="H24" s="265"/>
      <c r="I24" s="180"/>
      <c r="J24" s="181" t="str">
        <f t="shared" si="0"/>
        <v/>
      </c>
      <c r="K24" s="392"/>
    </row>
    <row r="25" spans="1:11">
      <c r="A25" s="178">
        <v>20</v>
      </c>
      <c r="B25" s="147"/>
      <c r="C25" s="147"/>
      <c r="D25" s="147"/>
      <c r="E25" s="260"/>
      <c r="F25" s="179"/>
      <c r="G25" s="265"/>
      <c r="H25" s="265"/>
      <c r="I25" s="180"/>
      <c r="J25" s="181" t="str">
        <f t="shared" si="0"/>
        <v/>
      </c>
      <c r="K25" s="392"/>
    </row>
    <row r="26" spans="1:11">
      <c r="A26" s="178">
        <v>21</v>
      </c>
      <c r="B26" s="147"/>
      <c r="C26" s="147"/>
      <c r="D26" s="147"/>
      <c r="E26" s="260"/>
      <c r="F26" s="179"/>
      <c r="G26" s="265"/>
      <c r="H26" s="265"/>
      <c r="I26" s="180"/>
      <c r="J26" s="181" t="str">
        <f t="shared" si="0"/>
        <v/>
      </c>
      <c r="K26" s="392"/>
    </row>
    <row r="27" spans="1:11">
      <c r="A27" s="178">
        <v>22</v>
      </c>
      <c r="B27" s="147"/>
      <c r="C27" s="147"/>
      <c r="D27" s="147"/>
      <c r="E27" s="260"/>
      <c r="F27" s="179"/>
      <c r="G27" s="265"/>
      <c r="H27" s="265"/>
      <c r="I27" s="180"/>
      <c r="J27" s="181" t="str">
        <f t="shared" si="0"/>
        <v/>
      </c>
      <c r="K27" s="392"/>
    </row>
    <row r="28" spans="1:11">
      <c r="A28" s="178">
        <v>23</v>
      </c>
      <c r="B28" s="147"/>
      <c r="C28" s="147"/>
      <c r="D28" s="147"/>
      <c r="E28" s="260"/>
      <c r="F28" s="179"/>
      <c r="G28" s="265"/>
      <c r="H28" s="265"/>
      <c r="I28" s="180"/>
      <c r="J28" s="181" t="str">
        <f t="shared" si="0"/>
        <v/>
      </c>
      <c r="K28" s="392"/>
    </row>
    <row r="29" spans="1:11">
      <c r="A29" s="178">
        <v>24</v>
      </c>
      <c r="B29" s="147"/>
      <c r="C29" s="147"/>
      <c r="D29" s="147"/>
      <c r="E29" s="260"/>
      <c r="F29" s="179"/>
      <c r="G29" s="265"/>
      <c r="H29" s="265"/>
      <c r="I29" s="180"/>
      <c r="J29" s="181" t="str">
        <f t="shared" si="0"/>
        <v/>
      </c>
      <c r="K29" s="392"/>
    </row>
    <row r="30" spans="1:11">
      <c r="A30" s="178">
        <v>25</v>
      </c>
      <c r="B30" s="147"/>
      <c r="C30" s="147"/>
      <c r="D30" s="147"/>
      <c r="E30" s="260"/>
      <c r="F30" s="179"/>
      <c r="G30" s="265"/>
      <c r="H30" s="265"/>
      <c r="I30" s="180"/>
      <c r="J30" s="181" t="str">
        <f t="shared" si="0"/>
        <v/>
      </c>
      <c r="K30" s="392"/>
    </row>
    <row r="31" spans="1:11">
      <c r="A31" s="178">
        <v>26</v>
      </c>
      <c r="B31" s="147"/>
      <c r="C31" s="147"/>
      <c r="D31" s="147"/>
      <c r="E31" s="260"/>
      <c r="F31" s="179"/>
      <c r="G31" s="265"/>
      <c r="H31" s="265"/>
      <c r="I31" s="180"/>
      <c r="J31" s="181" t="str">
        <f t="shared" si="0"/>
        <v/>
      </c>
      <c r="K31" s="392"/>
    </row>
    <row r="32" spans="1:11">
      <c r="A32" s="178">
        <v>27</v>
      </c>
      <c r="B32" s="147"/>
      <c r="C32" s="147"/>
      <c r="D32" s="147"/>
      <c r="E32" s="260"/>
      <c r="F32" s="179"/>
      <c r="G32" s="265"/>
      <c r="H32" s="265"/>
      <c r="I32" s="180"/>
      <c r="J32" s="181" t="str">
        <f t="shared" si="0"/>
        <v/>
      </c>
      <c r="K32" s="392"/>
    </row>
    <row r="33" spans="1:11">
      <c r="A33" s="178">
        <v>28</v>
      </c>
      <c r="B33" s="147"/>
      <c r="C33" s="147"/>
      <c r="D33" s="147"/>
      <c r="E33" s="260"/>
      <c r="F33" s="179"/>
      <c r="G33" s="265"/>
      <c r="H33" s="265"/>
      <c r="I33" s="180"/>
      <c r="J33" s="181" t="str">
        <f t="shared" si="0"/>
        <v/>
      </c>
      <c r="K33" s="392"/>
    </row>
    <row r="34" spans="1:11">
      <c r="A34" s="178">
        <v>29</v>
      </c>
      <c r="B34" s="147"/>
      <c r="C34" s="147"/>
      <c r="D34" s="147"/>
      <c r="E34" s="260"/>
      <c r="F34" s="179"/>
      <c r="G34" s="265"/>
      <c r="H34" s="265"/>
      <c r="I34" s="180"/>
      <c r="J34" s="181" t="str">
        <f t="shared" si="0"/>
        <v/>
      </c>
      <c r="K34" s="392"/>
    </row>
    <row r="35" spans="1:11">
      <c r="A35" s="178">
        <v>30</v>
      </c>
      <c r="B35" s="147"/>
      <c r="C35" s="147"/>
      <c r="D35" s="147"/>
      <c r="E35" s="260"/>
      <c r="F35" s="179"/>
      <c r="G35" s="265"/>
      <c r="H35" s="265"/>
      <c r="I35" s="180"/>
      <c r="J35" s="181" t="str">
        <f t="shared" si="0"/>
        <v/>
      </c>
      <c r="K35" s="392"/>
    </row>
    <row r="36" spans="1:11">
      <c r="A36" s="178">
        <v>31</v>
      </c>
      <c r="B36" s="147"/>
      <c r="C36" s="147"/>
      <c r="D36" s="147"/>
      <c r="E36" s="260"/>
      <c r="F36" s="179"/>
      <c r="G36" s="265"/>
      <c r="H36" s="265"/>
      <c r="I36" s="180"/>
      <c r="J36" s="181" t="str">
        <f t="shared" si="0"/>
        <v/>
      </c>
      <c r="K36" s="392"/>
    </row>
    <row r="37" spans="1:11">
      <c r="A37" s="178">
        <v>32</v>
      </c>
      <c r="B37" s="147"/>
      <c r="C37" s="147"/>
      <c r="D37" s="147"/>
      <c r="E37" s="260"/>
      <c r="F37" s="179"/>
      <c r="G37" s="265"/>
      <c r="H37" s="265"/>
      <c r="I37" s="180"/>
      <c r="J37" s="181" t="str">
        <f t="shared" si="0"/>
        <v/>
      </c>
      <c r="K37" s="392"/>
    </row>
    <row r="38" spans="1:11">
      <c r="A38" s="178">
        <v>33</v>
      </c>
      <c r="B38" s="147"/>
      <c r="C38" s="147"/>
      <c r="D38" s="147"/>
      <c r="E38" s="260"/>
      <c r="F38" s="179"/>
      <c r="G38" s="265"/>
      <c r="H38" s="265"/>
      <c r="I38" s="180"/>
      <c r="J38" s="181" t="str">
        <f t="shared" si="0"/>
        <v/>
      </c>
      <c r="K38" s="392"/>
    </row>
    <row r="39" spans="1:11">
      <c r="A39" s="178">
        <v>34</v>
      </c>
      <c r="B39" s="147"/>
      <c r="C39" s="147"/>
      <c r="D39" s="147"/>
      <c r="E39" s="260"/>
      <c r="F39" s="179"/>
      <c r="G39" s="265"/>
      <c r="H39" s="265"/>
      <c r="I39" s="180"/>
      <c r="J39" s="181" t="str">
        <f t="shared" si="0"/>
        <v/>
      </c>
      <c r="K39" s="392"/>
    </row>
    <row r="40" spans="1:11">
      <c r="A40" s="178">
        <v>35</v>
      </c>
      <c r="B40" s="147"/>
      <c r="C40" s="147"/>
      <c r="D40" s="147"/>
      <c r="E40" s="260"/>
      <c r="F40" s="179"/>
      <c r="G40" s="265"/>
      <c r="H40" s="265"/>
      <c r="I40" s="180"/>
      <c r="J40" s="181" t="str">
        <f t="shared" si="0"/>
        <v/>
      </c>
      <c r="K40" s="392"/>
    </row>
    <row r="41" spans="1:11">
      <c r="A41" s="178">
        <v>36</v>
      </c>
      <c r="B41" s="147"/>
      <c r="C41" s="147"/>
      <c r="D41" s="147"/>
      <c r="E41" s="260"/>
      <c r="F41" s="179"/>
      <c r="G41" s="265"/>
      <c r="H41" s="265"/>
      <c r="I41" s="180"/>
      <c r="J41" s="181" t="str">
        <f t="shared" si="0"/>
        <v/>
      </c>
      <c r="K41" s="392"/>
    </row>
    <row r="42" spans="1:11">
      <c r="A42" s="178">
        <v>37</v>
      </c>
      <c r="B42" s="147"/>
      <c r="C42" s="147"/>
      <c r="D42" s="147"/>
      <c r="E42" s="260"/>
      <c r="F42" s="179"/>
      <c r="G42" s="265"/>
      <c r="H42" s="265"/>
      <c r="I42" s="180"/>
      <c r="J42" s="181" t="str">
        <f t="shared" si="0"/>
        <v/>
      </c>
      <c r="K42" s="392"/>
    </row>
    <row r="43" spans="1:11">
      <c r="A43" s="178">
        <v>38</v>
      </c>
      <c r="B43" s="147"/>
      <c r="C43" s="147"/>
      <c r="D43" s="147"/>
      <c r="E43" s="260"/>
      <c r="F43" s="179"/>
      <c r="G43" s="265"/>
      <c r="H43" s="265"/>
      <c r="I43" s="180"/>
      <c r="J43" s="181" t="str">
        <f t="shared" si="0"/>
        <v/>
      </c>
      <c r="K43" s="392"/>
    </row>
    <row r="44" spans="1:11">
      <c r="A44" s="178">
        <v>39</v>
      </c>
      <c r="B44" s="147"/>
      <c r="C44" s="147"/>
      <c r="D44" s="147"/>
      <c r="E44" s="260"/>
      <c r="F44" s="179"/>
      <c r="G44" s="265"/>
      <c r="H44" s="265"/>
      <c r="I44" s="180"/>
      <c r="J44" s="181" t="str">
        <f t="shared" si="0"/>
        <v/>
      </c>
      <c r="K44" s="392"/>
    </row>
    <row r="45" spans="1:11">
      <c r="A45" s="178">
        <v>40</v>
      </c>
      <c r="B45" s="147"/>
      <c r="C45" s="147"/>
      <c r="D45" s="147"/>
      <c r="E45" s="260"/>
      <c r="F45" s="179"/>
      <c r="G45" s="265"/>
      <c r="H45" s="265"/>
      <c r="I45" s="180"/>
      <c r="J45" s="181" t="str">
        <f t="shared" si="0"/>
        <v/>
      </c>
      <c r="K45" s="392"/>
    </row>
    <row r="46" spans="1:11">
      <c r="A46" s="178">
        <v>41</v>
      </c>
      <c r="B46" s="147"/>
      <c r="C46" s="147"/>
      <c r="D46" s="147"/>
      <c r="E46" s="260"/>
      <c r="F46" s="179"/>
      <c r="G46" s="265"/>
      <c r="H46" s="265"/>
      <c r="I46" s="180"/>
      <c r="J46" s="181" t="str">
        <f t="shared" si="0"/>
        <v/>
      </c>
      <c r="K46" s="392"/>
    </row>
    <row r="47" spans="1:11">
      <c r="A47" s="178">
        <v>42</v>
      </c>
      <c r="B47" s="147"/>
      <c r="C47" s="147"/>
      <c r="D47" s="147"/>
      <c r="E47" s="260"/>
      <c r="F47" s="179"/>
      <c r="G47" s="265"/>
      <c r="H47" s="265"/>
      <c r="I47" s="180"/>
      <c r="J47" s="181" t="str">
        <f t="shared" si="0"/>
        <v/>
      </c>
      <c r="K47" s="392"/>
    </row>
    <row r="48" spans="1:11">
      <c r="A48" s="178">
        <v>43</v>
      </c>
      <c r="B48" s="147"/>
      <c r="C48" s="147"/>
      <c r="D48" s="147"/>
      <c r="E48" s="260"/>
      <c r="F48" s="179"/>
      <c r="G48" s="265"/>
      <c r="H48" s="265"/>
      <c r="I48" s="180"/>
      <c r="J48" s="181" t="str">
        <f t="shared" si="0"/>
        <v/>
      </c>
      <c r="K48" s="392"/>
    </row>
    <row r="49" spans="1:11">
      <c r="A49" s="178">
        <v>44</v>
      </c>
      <c r="B49" s="147"/>
      <c r="C49" s="147"/>
      <c r="D49" s="147"/>
      <c r="E49" s="260"/>
      <c r="F49" s="179"/>
      <c r="G49" s="265"/>
      <c r="H49" s="265"/>
      <c r="I49" s="180"/>
      <c r="J49" s="181" t="str">
        <f t="shared" si="0"/>
        <v/>
      </c>
      <c r="K49" s="392"/>
    </row>
    <row r="50" spans="1:11">
      <c r="A50" s="178">
        <v>45</v>
      </c>
      <c r="B50" s="147"/>
      <c r="C50" s="147"/>
      <c r="D50" s="147"/>
      <c r="E50" s="260"/>
      <c r="F50" s="179"/>
      <c r="G50" s="265"/>
      <c r="H50" s="265"/>
      <c r="I50" s="180"/>
      <c r="J50" s="181" t="str">
        <f t="shared" si="0"/>
        <v/>
      </c>
      <c r="K50" s="392"/>
    </row>
    <row r="51" spans="1:11">
      <c r="A51" s="178">
        <v>46</v>
      </c>
      <c r="B51" s="147"/>
      <c r="C51" s="147"/>
      <c r="D51" s="147"/>
      <c r="E51" s="260"/>
      <c r="F51" s="179"/>
      <c r="G51" s="265"/>
      <c r="H51" s="265"/>
      <c r="I51" s="180"/>
      <c r="J51" s="181" t="str">
        <f t="shared" si="0"/>
        <v/>
      </c>
      <c r="K51" s="392"/>
    </row>
    <row r="52" spans="1:11">
      <c r="A52" s="178">
        <v>47</v>
      </c>
      <c r="B52" s="147"/>
      <c r="C52" s="147"/>
      <c r="D52" s="147"/>
      <c r="E52" s="260"/>
      <c r="F52" s="179"/>
      <c r="G52" s="265"/>
      <c r="H52" s="265"/>
      <c r="I52" s="180"/>
      <c r="J52" s="181" t="str">
        <f t="shared" si="0"/>
        <v/>
      </c>
      <c r="K52" s="392"/>
    </row>
    <row r="53" spans="1:11">
      <c r="A53" s="178">
        <v>48</v>
      </c>
      <c r="B53" s="147"/>
      <c r="C53" s="147"/>
      <c r="D53" s="147"/>
      <c r="E53" s="260"/>
      <c r="F53" s="179"/>
      <c r="G53" s="265"/>
      <c r="H53" s="265"/>
      <c r="I53" s="180"/>
      <c r="J53" s="181" t="str">
        <f t="shared" si="0"/>
        <v/>
      </c>
      <c r="K53" s="392"/>
    </row>
    <row r="54" spans="1:11">
      <c r="A54" s="178">
        <v>49</v>
      </c>
      <c r="B54" s="147"/>
      <c r="C54" s="147"/>
      <c r="D54" s="147"/>
      <c r="E54" s="260"/>
      <c r="F54" s="179"/>
      <c r="G54" s="265"/>
      <c r="H54" s="265"/>
      <c r="I54" s="180"/>
      <c r="J54" s="181" t="str">
        <f t="shared" si="0"/>
        <v/>
      </c>
      <c r="K54" s="392"/>
    </row>
    <row r="55" spans="1:11">
      <c r="A55" s="178">
        <v>50</v>
      </c>
      <c r="B55" s="147"/>
      <c r="C55" s="147"/>
      <c r="D55" s="147"/>
      <c r="E55" s="260"/>
      <c r="F55" s="179"/>
      <c r="G55" s="265"/>
      <c r="H55" s="265"/>
      <c r="I55" s="180"/>
      <c r="J55" s="181" t="str">
        <f t="shared" si="0"/>
        <v/>
      </c>
      <c r="K55" s="392"/>
    </row>
    <row r="56" spans="1:11">
      <c r="A56" s="178">
        <v>51</v>
      </c>
      <c r="B56" s="147"/>
      <c r="C56" s="147"/>
      <c r="D56" s="147"/>
      <c r="E56" s="260"/>
      <c r="F56" s="179"/>
      <c r="G56" s="265"/>
      <c r="H56" s="265"/>
      <c r="I56" s="180"/>
      <c r="J56" s="181" t="str">
        <f t="shared" si="0"/>
        <v/>
      </c>
      <c r="K56" s="392"/>
    </row>
    <row r="57" spans="1:11">
      <c r="A57" s="178">
        <v>52</v>
      </c>
      <c r="B57" s="147"/>
      <c r="C57" s="147"/>
      <c r="D57" s="147"/>
      <c r="E57" s="260"/>
      <c r="F57" s="179"/>
      <c r="G57" s="265"/>
      <c r="H57" s="265"/>
      <c r="I57" s="180"/>
      <c r="J57" s="181" t="str">
        <f t="shared" si="0"/>
        <v/>
      </c>
      <c r="K57" s="392"/>
    </row>
    <row r="58" spans="1:11">
      <c r="A58" s="178">
        <v>53</v>
      </c>
      <c r="B58" s="147"/>
      <c r="C58" s="147"/>
      <c r="D58" s="147"/>
      <c r="E58" s="260"/>
      <c r="F58" s="179"/>
      <c r="G58" s="265"/>
      <c r="H58" s="265"/>
      <c r="I58" s="180"/>
      <c r="J58" s="181" t="str">
        <f t="shared" si="0"/>
        <v/>
      </c>
      <c r="K58" s="392"/>
    </row>
    <row r="59" spans="1:11">
      <c r="A59" s="178">
        <v>54</v>
      </c>
      <c r="B59" s="147"/>
      <c r="C59" s="147"/>
      <c r="D59" s="147"/>
      <c r="E59" s="260"/>
      <c r="F59" s="179"/>
      <c r="G59" s="265"/>
      <c r="H59" s="265"/>
      <c r="I59" s="180"/>
      <c r="J59" s="181" t="str">
        <f t="shared" si="0"/>
        <v/>
      </c>
      <c r="K59" s="392"/>
    </row>
    <row r="60" spans="1:11">
      <c r="A60" s="178">
        <v>55</v>
      </c>
      <c r="B60" s="147"/>
      <c r="C60" s="147"/>
      <c r="D60" s="147"/>
      <c r="E60" s="260"/>
      <c r="F60" s="179"/>
      <c r="G60" s="265"/>
      <c r="H60" s="265"/>
      <c r="I60" s="180"/>
      <c r="J60" s="181" t="str">
        <f t="shared" si="0"/>
        <v/>
      </c>
      <c r="K60" s="392"/>
    </row>
    <row r="61" spans="1:11">
      <c r="A61" s="178">
        <v>56</v>
      </c>
      <c r="B61" s="147"/>
      <c r="C61" s="147"/>
      <c r="D61" s="147"/>
      <c r="E61" s="260"/>
      <c r="F61" s="179"/>
      <c r="G61" s="265"/>
      <c r="H61" s="265"/>
      <c r="I61" s="180"/>
      <c r="J61" s="181" t="str">
        <f t="shared" si="0"/>
        <v/>
      </c>
      <c r="K61" s="392"/>
    </row>
    <row r="62" spans="1:11">
      <c r="A62" s="178">
        <v>57</v>
      </c>
      <c r="B62" s="147"/>
      <c r="C62" s="147"/>
      <c r="D62" s="147"/>
      <c r="E62" s="260"/>
      <c r="F62" s="179"/>
      <c r="G62" s="265"/>
      <c r="H62" s="265"/>
      <c r="I62" s="180"/>
      <c r="J62" s="181" t="str">
        <f t="shared" si="0"/>
        <v/>
      </c>
      <c r="K62" s="392"/>
    </row>
    <row r="63" spans="1:11">
      <c r="A63" s="178">
        <v>58</v>
      </c>
      <c r="B63" s="147"/>
      <c r="C63" s="147"/>
      <c r="D63" s="147"/>
      <c r="E63" s="260"/>
      <c r="F63" s="179"/>
      <c r="G63" s="265"/>
      <c r="H63" s="265"/>
      <c r="I63" s="180"/>
      <c r="J63" s="181" t="str">
        <f t="shared" si="0"/>
        <v/>
      </c>
      <c r="K63" s="392"/>
    </row>
    <row r="64" spans="1:11">
      <c r="A64" s="178">
        <v>59</v>
      </c>
      <c r="B64" s="147"/>
      <c r="C64" s="147"/>
      <c r="D64" s="147"/>
      <c r="E64" s="260"/>
      <c r="F64" s="179"/>
      <c r="G64" s="265"/>
      <c r="H64" s="265"/>
      <c r="I64" s="180"/>
      <c r="J64" s="181" t="str">
        <f t="shared" si="0"/>
        <v/>
      </c>
      <c r="K64" s="392"/>
    </row>
    <row r="65" spans="1:11">
      <c r="A65" s="178">
        <v>60</v>
      </c>
      <c r="B65" s="147"/>
      <c r="C65" s="147"/>
      <c r="D65" s="147"/>
      <c r="E65" s="260"/>
      <c r="F65" s="179"/>
      <c r="G65" s="265"/>
      <c r="H65" s="265"/>
      <c r="I65" s="180"/>
      <c r="J65" s="181" t="str">
        <f t="shared" si="0"/>
        <v/>
      </c>
      <c r="K65" s="392"/>
    </row>
    <row r="66" spans="1:11">
      <c r="A66" s="178">
        <v>61</v>
      </c>
      <c r="B66" s="147"/>
      <c r="C66" s="147"/>
      <c r="D66" s="147"/>
      <c r="E66" s="260"/>
      <c r="F66" s="179"/>
      <c r="G66" s="265"/>
      <c r="H66" s="265"/>
      <c r="I66" s="180"/>
      <c r="J66" s="181" t="str">
        <f t="shared" si="0"/>
        <v/>
      </c>
      <c r="K66" s="392"/>
    </row>
    <row r="67" spans="1:11">
      <c r="A67" s="178">
        <v>62</v>
      </c>
      <c r="B67" s="147"/>
      <c r="C67" s="147"/>
      <c r="D67" s="147"/>
      <c r="E67" s="260"/>
      <c r="F67" s="179"/>
      <c r="G67" s="265"/>
      <c r="H67" s="265"/>
      <c r="I67" s="180"/>
      <c r="J67" s="181" t="str">
        <f t="shared" si="0"/>
        <v/>
      </c>
      <c r="K67" s="392"/>
    </row>
    <row r="68" spans="1:11">
      <c r="A68" s="178">
        <v>63</v>
      </c>
      <c r="B68" s="147"/>
      <c r="C68" s="147"/>
      <c r="D68" s="147"/>
      <c r="E68" s="260"/>
      <c r="F68" s="179"/>
      <c r="G68" s="265"/>
      <c r="H68" s="265"/>
      <c r="I68" s="180"/>
      <c r="J68" s="181" t="str">
        <f t="shared" si="0"/>
        <v/>
      </c>
      <c r="K68" s="392"/>
    </row>
    <row r="69" spans="1:11">
      <c r="A69" s="178">
        <v>64</v>
      </c>
      <c r="B69" s="147"/>
      <c r="C69" s="147"/>
      <c r="D69" s="147"/>
      <c r="E69" s="260"/>
      <c r="F69" s="179"/>
      <c r="G69" s="265"/>
      <c r="H69" s="265"/>
      <c r="I69" s="180"/>
      <c r="J69" s="181" t="str">
        <f t="shared" si="0"/>
        <v/>
      </c>
      <c r="K69" s="392"/>
    </row>
    <row r="70" spans="1:11">
      <c r="A70" s="178">
        <v>65</v>
      </c>
      <c r="B70" s="147"/>
      <c r="C70" s="147"/>
      <c r="D70" s="147"/>
      <c r="E70" s="260"/>
      <c r="F70" s="179"/>
      <c r="G70" s="265"/>
      <c r="H70" s="265"/>
      <c r="I70" s="180"/>
      <c r="J70" s="181" t="str">
        <f t="shared" ref="J70:J105" si="1">IF(OR(G70="",H70="",E70=""),"",IF(G70&lt;&gt;0,I70/G70*H70*E70,0))</f>
        <v/>
      </c>
      <c r="K70" s="392"/>
    </row>
    <row r="71" spans="1:11">
      <c r="A71" s="178">
        <v>66</v>
      </c>
      <c r="B71" s="147"/>
      <c r="C71" s="147"/>
      <c r="D71" s="147"/>
      <c r="E71" s="260"/>
      <c r="F71" s="179"/>
      <c r="G71" s="265"/>
      <c r="H71" s="265"/>
      <c r="I71" s="180"/>
      <c r="J71" s="181" t="str">
        <f t="shared" si="1"/>
        <v/>
      </c>
      <c r="K71" s="392"/>
    </row>
    <row r="72" spans="1:11">
      <c r="A72" s="178">
        <v>67</v>
      </c>
      <c r="B72" s="147"/>
      <c r="C72" s="147"/>
      <c r="D72" s="147"/>
      <c r="E72" s="260"/>
      <c r="F72" s="179"/>
      <c r="G72" s="265"/>
      <c r="H72" s="265"/>
      <c r="I72" s="180"/>
      <c r="J72" s="181" t="str">
        <f t="shared" si="1"/>
        <v/>
      </c>
      <c r="K72" s="392"/>
    </row>
    <row r="73" spans="1:11">
      <c r="A73" s="178">
        <v>68</v>
      </c>
      <c r="B73" s="147"/>
      <c r="C73" s="147"/>
      <c r="D73" s="147"/>
      <c r="E73" s="260"/>
      <c r="F73" s="179"/>
      <c r="G73" s="265"/>
      <c r="H73" s="265"/>
      <c r="I73" s="180"/>
      <c r="J73" s="181" t="str">
        <f t="shared" si="1"/>
        <v/>
      </c>
      <c r="K73" s="392"/>
    </row>
    <row r="74" spans="1:11">
      <c r="A74" s="178">
        <v>69</v>
      </c>
      <c r="B74" s="147"/>
      <c r="C74" s="147"/>
      <c r="D74" s="147"/>
      <c r="E74" s="260"/>
      <c r="F74" s="179"/>
      <c r="G74" s="265"/>
      <c r="H74" s="265"/>
      <c r="I74" s="180"/>
      <c r="J74" s="181" t="str">
        <f t="shared" si="1"/>
        <v/>
      </c>
      <c r="K74" s="392"/>
    </row>
    <row r="75" spans="1:11">
      <c r="A75" s="178">
        <v>70</v>
      </c>
      <c r="B75" s="147"/>
      <c r="C75" s="147"/>
      <c r="D75" s="147"/>
      <c r="E75" s="260"/>
      <c r="F75" s="179"/>
      <c r="G75" s="265"/>
      <c r="H75" s="265"/>
      <c r="I75" s="180"/>
      <c r="J75" s="181" t="str">
        <f t="shared" si="1"/>
        <v/>
      </c>
      <c r="K75" s="392"/>
    </row>
    <row r="76" spans="1:11">
      <c r="A76" s="178">
        <v>71</v>
      </c>
      <c r="B76" s="147"/>
      <c r="C76" s="147"/>
      <c r="D76" s="147"/>
      <c r="E76" s="260"/>
      <c r="F76" s="179"/>
      <c r="G76" s="265"/>
      <c r="H76" s="265"/>
      <c r="I76" s="180"/>
      <c r="J76" s="181" t="str">
        <f t="shared" si="1"/>
        <v/>
      </c>
      <c r="K76" s="392"/>
    </row>
    <row r="77" spans="1:11">
      <c r="A77" s="178">
        <v>72</v>
      </c>
      <c r="B77" s="147"/>
      <c r="C77" s="147"/>
      <c r="D77" s="147"/>
      <c r="E77" s="260"/>
      <c r="F77" s="179"/>
      <c r="G77" s="265"/>
      <c r="H77" s="265"/>
      <c r="I77" s="180"/>
      <c r="J77" s="181" t="str">
        <f t="shared" si="1"/>
        <v/>
      </c>
      <c r="K77" s="392"/>
    </row>
    <row r="78" spans="1:11">
      <c r="A78" s="178">
        <v>73</v>
      </c>
      <c r="B78" s="147"/>
      <c r="C78" s="147"/>
      <c r="D78" s="147"/>
      <c r="E78" s="260"/>
      <c r="F78" s="179"/>
      <c r="G78" s="265"/>
      <c r="H78" s="265"/>
      <c r="I78" s="180"/>
      <c r="J78" s="181" t="str">
        <f t="shared" si="1"/>
        <v/>
      </c>
      <c r="K78" s="392"/>
    </row>
    <row r="79" spans="1:11">
      <c r="A79" s="178">
        <v>74</v>
      </c>
      <c r="B79" s="147"/>
      <c r="C79" s="147"/>
      <c r="D79" s="147"/>
      <c r="E79" s="260"/>
      <c r="F79" s="179"/>
      <c r="G79" s="265"/>
      <c r="H79" s="265"/>
      <c r="I79" s="180"/>
      <c r="J79" s="181" t="str">
        <f t="shared" si="1"/>
        <v/>
      </c>
      <c r="K79" s="392"/>
    </row>
    <row r="80" spans="1:11">
      <c r="A80" s="178">
        <v>75</v>
      </c>
      <c r="B80" s="147"/>
      <c r="C80" s="147"/>
      <c r="D80" s="147"/>
      <c r="E80" s="260"/>
      <c r="F80" s="179"/>
      <c r="G80" s="265"/>
      <c r="H80" s="265"/>
      <c r="I80" s="180"/>
      <c r="J80" s="181" t="str">
        <f t="shared" si="1"/>
        <v/>
      </c>
      <c r="K80" s="392"/>
    </row>
    <row r="81" spans="1:11">
      <c r="A81" s="178">
        <v>76</v>
      </c>
      <c r="B81" s="147"/>
      <c r="C81" s="147"/>
      <c r="D81" s="147"/>
      <c r="E81" s="260"/>
      <c r="F81" s="179"/>
      <c r="G81" s="265"/>
      <c r="H81" s="265"/>
      <c r="I81" s="180"/>
      <c r="J81" s="181" t="str">
        <f t="shared" si="1"/>
        <v/>
      </c>
      <c r="K81" s="392"/>
    </row>
    <row r="82" spans="1:11">
      <c r="A82" s="178">
        <v>77</v>
      </c>
      <c r="B82" s="147"/>
      <c r="C82" s="147"/>
      <c r="D82" s="147"/>
      <c r="E82" s="260"/>
      <c r="F82" s="179"/>
      <c r="G82" s="265"/>
      <c r="H82" s="265"/>
      <c r="I82" s="180"/>
      <c r="J82" s="181" t="str">
        <f t="shared" si="1"/>
        <v/>
      </c>
      <c r="K82" s="392"/>
    </row>
    <row r="83" spans="1:11">
      <c r="A83" s="178">
        <v>78</v>
      </c>
      <c r="B83" s="147"/>
      <c r="C83" s="147"/>
      <c r="D83" s="147"/>
      <c r="E83" s="260"/>
      <c r="F83" s="179"/>
      <c r="G83" s="265"/>
      <c r="H83" s="265"/>
      <c r="I83" s="180"/>
      <c r="J83" s="181" t="str">
        <f t="shared" si="1"/>
        <v/>
      </c>
      <c r="K83" s="392"/>
    </row>
    <row r="84" spans="1:11">
      <c r="A84" s="178">
        <v>79</v>
      </c>
      <c r="B84" s="147"/>
      <c r="C84" s="147"/>
      <c r="D84" s="147"/>
      <c r="E84" s="260"/>
      <c r="F84" s="179"/>
      <c r="G84" s="265"/>
      <c r="H84" s="265"/>
      <c r="I84" s="180"/>
      <c r="J84" s="181" t="str">
        <f t="shared" si="1"/>
        <v/>
      </c>
      <c r="K84" s="392"/>
    </row>
    <row r="85" spans="1:11">
      <c r="A85" s="178">
        <v>80</v>
      </c>
      <c r="B85" s="147"/>
      <c r="C85" s="147"/>
      <c r="D85" s="147"/>
      <c r="E85" s="260"/>
      <c r="F85" s="179"/>
      <c r="G85" s="265"/>
      <c r="H85" s="265"/>
      <c r="I85" s="180"/>
      <c r="J85" s="181" t="str">
        <f t="shared" si="1"/>
        <v/>
      </c>
      <c r="K85" s="392"/>
    </row>
    <row r="86" spans="1:11">
      <c r="A86" s="178">
        <v>81</v>
      </c>
      <c r="B86" s="147"/>
      <c r="C86" s="147"/>
      <c r="D86" s="147"/>
      <c r="E86" s="260"/>
      <c r="F86" s="179"/>
      <c r="G86" s="265"/>
      <c r="H86" s="265"/>
      <c r="I86" s="180"/>
      <c r="J86" s="181" t="str">
        <f t="shared" si="1"/>
        <v/>
      </c>
      <c r="K86" s="392"/>
    </row>
    <row r="87" spans="1:11">
      <c r="A87" s="178">
        <v>82</v>
      </c>
      <c r="B87" s="147"/>
      <c r="C87" s="147"/>
      <c r="D87" s="147"/>
      <c r="E87" s="260"/>
      <c r="F87" s="179"/>
      <c r="G87" s="265"/>
      <c r="H87" s="265"/>
      <c r="I87" s="180"/>
      <c r="J87" s="181" t="str">
        <f t="shared" si="1"/>
        <v/>
      </c>
      <c r="K87" s="392"/>
    </row>
    <row r="88" spans="1:11">
      <c r="A88" s="178">
        <v>83</v>
      </c>
      <c r="B88" s="147"/>
      <c r="C88" s="147"/>
      <c r="D88" s="147"/>
      <c r="E88" s="260"/>
      <c r="F88" s="179"/>
      <c r="G88" s="265"/>
      <c r="H88" s="265"/>
      <c r="I88" s="180"/>
      <c r="J88" s="181" t="str">
        <f t="shared" si="1"/>
        <v/>
      </c>
      <c r="K88" s="392"/>
    </row>
    <row r="89" spans="1:11">
      <c r="A89" s="178">
        <v>84</v>
      </c>
      <c r="B89" s="147"/>
      <c r="C89" s="147"/>
      <c r="D89" s="147"/>
      <c r="E89" s="260"/>
      <c r="F89" s="179"/>
      <c r="G89" s="265"/>
      <c r="H89" s="265"/>
      <c r="I89" s="180"/>
      <c r="J89" s="181" t="str">
        <f t="shared" si="1"/>
        <v/>
      </c>
      <c r="K89" s="392"/>
    </row>
    <row r="90" spans="1:11">
      <c r="A90" s="178">
        <v>85</v>
      </c>
      <c r="B90" s="147"/>
      <c r="C90" s="147"/>
      <c r="D90" s="147"/>
      <c r="E90" s="260"/>
      <c r="F90" s="179"/>
      <c r="G90" s="265"/>
      <c r="H90" s="265"/>
      <c r="I90" s="180"/>
      <c r="J90" s="181" t="str">
        <f t="shared" si="1"/>
        <v/>
      </c>
      <c r="K90" s="392"/>
    </row>
    <row r="91" spans="1:11">
      <c r="A91" s="178">
        <v>86</v>
      </c>
      <c r="B91" s="147"/>
      <c r="C91" s="147"/>
      <c r="D91" s="147"/>
      <c r="E91" s="260"/>
      <c r="F91" s="179"/>
      <c r="G91" s="265"/>
      <c r="H91" s="265"/>
      <c r="I91" s="180"/>
      <c r="J91" s="181" t="str">
        <f t="shared" si="1"/>
        <v/>
      </c>
      <c r="K91" s="392"/>
    </row>
    <row r="92" spans="1:11">
      <c r="A92" s="178">
        <v>87</v>
      </c>
      <c r="B92" s="147"/>
      <c r="C92" s="147"/>
      <c r="D92" s="147"/>
      <c r="E92" s="260"/>
      <c r="F92" s="179"/>
      <c r="G92" s="265"/>
      <c r="H92" s="265"/>
      <c r="I92" s="180"/>
      <c r="J92" s="181" t="str">
        <f t="shared" si="1"/>
        <v/>
      </c>
      <c r="K92" s="392"/>
    </row>
    <row r="93" spans="1:11">
      <c r="A93" s="178">
        <v>88</v>
      </c>
      <c r="B93" s="147"/>
      <c r="C93" s="147"/>
      <c r="D93" s="147"/>
      <c r="E93" s="260"/>
      <c r="F93" s="179"/>
      <c r="G93" s="265"/>
      <c r="H93" s="265"/>
      <c r="I93" s="180"/>
      <c r="J93" s="181" t="str">
        <f t="shared" si="1"/>
        <v/>
      </c>
      <c r="K93" s="392"/>
    </row>
    <row r="94" spans="1:11">
      <c r="A94" s="178">
        <v>89</v>
      </c>
      <c r="B94" s="147"/>
      <c r="C94" s="147"/>
      <c r="D94" s="147"/>
      <c r="E94" s="260"/>
      <c r="F94" s="179"/>
      <c r="G94" s="265"/>
      <c r="H94" s="265"/>
      <c r="I94" s="180"/>
      <c r="J94" s="181" t="str">
        <f t="shared" si="1"/>
        <v/>
      </c>
      <c r="K94" s="392"/>
    </row>
    <row r="95" spans="1:11">
      <c r="A95" s="178">
        <v>90</v>
      </c>
      <c r="B95" s="147"/>
      <c r="C95" s="147"/>
      <c r="D95" s="147"/>
      <c r="E95" s="260"/>
      <c r="F95" s="179"/>
      <c r="G95" s="265"/>
      <c r="H95" s="265"/>
      <c r="I95" s="180"/>
      <c r="J95" s="181" t="str">
        <f t="shared" si="1"/>
        <v/>
      </c>
      <c r="K95" s="392"/>
    </row>
    <row r="96" spans="1:11">
      <c r="A96" s="178">
        <v>91</v>
      </c>
      <c r="B96" s="147"/>
      <c r="C96" s="147"/>
      <c r="D96" s="147"/>
      <c r="E96" s="260"/>
      <c r="F96" s="179"/>
      <c r="G96" s="265"/>
      <c r="H96" s="265"/>
      <c r="I96" s="180"/>
      <c r="J96" s="181" t="str">
        <f t="shared" si="1"/>
        <v/>
      </c>
      <c r="K96" s="392"/>
    </row>
    <row r="97" spans="1:11">
      <c r="A97" s="178">
        <v>92</v>
      </c>
      <c r="B97" s="147"/>
      <c r="C97" s="147"/>
      <c r="D97" s="147"/>
      <c r="E97" s="260"/>
      <c r="F97" s="179"/>
      <c r="G97" s="265"/>
      <c r="H97" s="265"/>
      <c r="I97" s="180"/>
      <c r="J97" s="181" t="str">
        <f t="shared" si="1"/>
        <v/>
      </c>
      <c r="K97" s="392"/>
    </row>
    <row r="98" spans="1:11">
      <c r="A98" s="178">
        <v>93</v>
      </c>
      <c r="B98" s="147"/>
      <c r="C98" s="147"/>
      <c r="D98" s="147"/>
      <c r="E98" s="260"/>
      <c r="F98" s="179"/>
      <c r="G98" s="265"/>
      <c r="H98" s="265"/>
      <c r="I98" s="180"/>
      <c r="J98" s="181" t="str">
        <f t="shared" si="1"/>
        <v/>
      </c>
      <c r="K98" s="392"/>
    </row>
    <row r="99" spans="1:11">
      <c r="A99" s="178">
        <v>94</v>
      </c>
      <c r="B99" s="147"/>
      <c r="C99" s="147"/>
      <c r="D99" s="147"/>
      <c r="E99" s="260"/>
      <c r="F99" s="179"/>
      <c r="G99" s="265"/>
      <c r="H99" s="265"/>
      <c r="I99" s="180"/>
      <c r="J99" s="181" t="str">
        <f t="shared" si="1"/>
        <v/>
      </c>
      <c r="K99" s="392"/>
    </row>
    <row r="100" spans="1:11">
      <c r="A100" s="178">
        <v>95</v>
      </c>
      <c r="B100" s="147"/>
      <c r="C100" s="147"/>
      <c r="D100" s="147"/>
      <c r="E100" s="260"/>
      <c r="F100" s="179"/>
      <c r="G100" s="265"/>
      <c r="H100" s="265"/>
      <c r="I100" s="180"/>
      <c r="J100" s="181" t="str">
        <f t="shared" si="1"/>
        <v/>
      </c>
      <c r="K100" s="392"/>
    </row>
    <row r="101" spans="1:11">
      <c r="A101" s="178">
        <v>96</v>
      </c>
      <c r="B101" s="147"/>
      <c r="C101" s="147"/>
      <c r="D101" s="147"/>
      <c r="E101" s="260"/>
      <c r="F101" s="179"/>
      <c r="G101" s="265"/>
      <c r="H101" s="265"/>
      <c r="I101" s="180"/>
      <c r="J101" s="181" t="str">
        <f t="shared" si="1"/>
        <v/>
      </c>
      <c r="K101" s="392"/>
    </row>
    <row r="102" spans="1:11">
      <c r="A102" s="178">
        <v>97</v>
      </c>
      <c r="B102" s="147"/>
      <c r="C102" s="147"/>
      <c r="D102" s="147"/>
      <c r="E102" s="260"/>
      <c r="F102" s="179"/>
      <c r="G102" s="265"/>
      <c r="H102" s="265"/>
      <c r="I102" s="180"/>
      <c r="J102" s="181" t="str">
        <f t="shared" si="1"/>
        <v/>
      </c>
      <c r="K102" s="392"/>
    </row>
    <row r="103" spans="1:11">
      <c r="A103" s="178">
        <v>98</v>
      </c>
      <c r="B103" s="147"/>
      <c r="C103" s="147"/>
      <c r="D103" s="147"/>
      <c r="E103" s="260"/>
      <c r="F103" s="179"/>
      <c r="G103" s="265"/>
      <c r="H103" s="265"/>
      <c r="I103" s="180"/>
      <c r="J103" s="181" t="str">
        <f t="shared" si="1"/>
        <v/>
      </c>
      <c r="K103" s="392"/>
    </row>
    <row r="104" spans="1:11">
      <c r="A104" s="178">
        <v>99</v>
      </c>
      <c r="B104" s="147"/>
      <c r="C104" s="147"/>
      <c r="D104" s="147"/>
      <c r="E104" s="260"/>
      <c r="F104" s="179"/>
      <c r="G104" s="265"/>
      <c r="H104" s="265"/>
      <c r="I104" s="180"/>
      <c r="J104" s="181" t="str">
        <f t="shared" si="1"/>
        <v/>
      </c>
      <c r="K104" s="392"/>
    </row>
    <row r="105" spans="1:11" ht="15" thickBot="1">
      <c r="A105" s="182">
        <v>100</v>
      </c>
      <c r="B105" s="183"/>
      <c r="C105" s="183"/>
      <c r="D105" s="183"/>
      <c r="E105" s="261"/>
      <c r="F105" s="184"/>
      <c r="G105" s="266"/>
      <c r="H105" s="266"/>
      <c r="I105" s="185"/>
      <c r="J105" s="186" t="str">
        <f t="shared" si="1"/>
        <v/>
      </c>
      <c r="K105" s="393"/>
    </row>
    <row r="106" spans="1:11" ht="15" thickBot="1">
      <c r="A106" s="484"/>
      <c r="B106" s="485"/>
      <c r="C106" s="485"/>
      <c r="D106" s="485"/>
      <c r="E106" s="485"/>
      <c r="F106" s="485"/>
      <c r="G106" s="485"/>
      <c r="H106" s="485"/>
      <c r="I106" s="486"/>
      <c r="J106" s="187">
        <f>SUM(J6:J105)</f>
        <v>0</v>
      </c>
      <c r="K106" s="394"/>
    </row>
  </sheetData>
  <sheetProtection algorithmName="SHA-512" hashValue="jMEt+TnU9S9T4F+jYU4kPSP//ghLsSTVJH4Mm3kghYnq7zrRItNuV1LEQ/6x3fzrbYcVEszdm1IS56tO0zOKLQ==" saltValue="WbYKLBqWxOTzVFHFEye7wQ==" spinCount="100000" sheet="1" objects="1" scenarios="1"/>
  <mergeCells count="4">
    <mergeCell ref="A3:A4"/>
    <mergeCell ref="A1:K1"/>
    <mergeCell ref="A106:I106"/>
    <mergeCell ref="A2:K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Listes!$B$10:$B$11</xm:f>
          </x14:formula1>
          <xm:sqref>C6:C105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5" tint="0.39997558519241921"/>
    <pageSetUpPr fitToPage="1"/>
  </sheetPr>
  <dimension ref="A1:O132"/>
  <sheetViews>
    <sheetView topLeftCell="A15" zoomScale="85" zoomScaleNormal="85" workbookViewId="0">
      <selection activeCell="G44" sqref="G44"/>
    </sheetView>
  </sheetViews>
  <sheetFormatPr baseColWidth="10" defaultColWidth="23.109375" defaultRowHeight="14.4" outlineLevelCol="1"/>
  <cols>
    <col min="1" max="1" width="8.6640625" style="26" customWidth="1"/>
    <col min="2" max="2" width="48" style="26" customWidth="1"/>
    <col min="3" max="5" width="23.109375" style="26"/>
    <col min="6" max="6" width="29" style="26" customWidth="1"/>
    <col min="7" max="7" width="23.109375" style="26" customWidth="1"/>
    <col min="8" max="8" width="5.88671875" style="26" customWidth="1"/>
    <col min="9" max="9" width="33" style="26" customWidth="1"/>
    <col min="10" max="10" width="23.109375" style="26" customWidth="1"/>
    <col min="11" max="11" width="27" style="26" customWidth="1"/>
    <col min="12" max="12" width="51.5546875" style="26" hidden="1" customWidth="1" outlineLevel="1"/>
    <col min="13" max="13" width="23.109375" style="26" hidden="1" customWidth="1" outlineLevel="1"/>
    <col min="14" max="14" width="23.109375" style="26" collapsed="1"/>
    <col min="15" max="16384" width="23.109375" style="26"/>
  </cols>
  <sheetData>
    <row r="1" spans="1:15" ht="15" customHeight="1">
      <c r="A1" s="374"/>
      <c r="B1" s="27"/>
      <c r="C1" s="27"/>
      <c r="D1" s="27"/>
      <c r="E1" s="27"/>
      <c r="F1" s="27"/>
      <c r="G1" s="27"/>
      <c r="H1" s="374"/>
      <c r="I1" s="374"/>
      <c r="J1" s="374"/>
      <c r="K1" s="374"/>
      <c r="L1" s="374"/>
      <c r="M1" s="374"/>
      <c r="N1" s="374"/>
      <c r="O1" s="30"/>
    </row>
    <row r="2" spans="1:15" ht="15" customHeight="1">
      <c r="A2" s="374"/>
      <c r="B2" s="374"/>
      <c r="C2" s="374"/>
      <c r="D2" s="374"/>
      <c r="E2" s="374"/>
      <c r="F2" s="374"/>
      <c r="G2" s="374"/>
      <c r="H2" s="374"/>
      <c r="I2" s="374"/>
      <c r="J2" s="374"/>
      <c r="K2" s="374"/>
      <c r="L2" s="374"/>
      <c r="M2" s="374"/>
      <c r="N2" s="374"/>
      <c r="O2" s="30"/>
    </row>
    <row r="3" spans="1:15" ht="15" customHeight="1">
      <c r="A3" s="374"/>
      <c r="B3" s="374"/>
      <c r="C3" s="374"/>
      <c r="D3" s="374"/>
      <c r="E3" s="374"/>
      <c r="F3" s="374"/>
      <c r="G3" s="374"/>
      <c r="H3" s="374"/>
      <c r="I3" s="374"/>
      <c r="J3" s="374"/>
      <c r="K3" s="374"/>
      <c r="L3" s="374"/>
      <c r="M3" s="374"/>
      <c r="N3" s="374"/>
      <c r="O3" s="30"/>
    </row>
    <row r="4" spans="1:15" ht="15" customHeight="1">
      <c r="A4" s="374"/>
      <c r="B4" s="374"/>
      <c r="C4" s="374"/>
      <c r="D4" s="374"/>
      <c r="E4" s="374"/>
      <c r="F4" s="374"/>
      <c r="G4" s="374"/>
      <c r="H4" s="374"/>
      <c r="I4" s="374"/>
      <c r="J4" s="374"/>
      <c r="K4" s="374"/>
      <c r="L4" s="374"/>
      <c r="M4" s="374"/>
      <c r="N4" s="374"/>
      <c r="O4" s="30"/>
    </row>
    <row r="5" spans="1:15" ht="15" customHeight="1">
      <c r="A5" s="374"/>
      <c r="B5" s="374"/>
      <c r="C5" s="374"/>
      <c r="D5" s="374"/>
      <c r="E5" s="374"/>
      <c r="F5" s="374"/>
      <c r="G5" s="374"/>
      <c r="H5" s="374"/>
      <c r="I5" s="374"/>
      <c r="J5" s="374"/>
      <c r="K5" s="374"/>
      <c r="L5" s="374"/>
      <c r="M5" s="374"/>
      <c r="N5" s="374"/>
      <c r="O5" s="30"/>
    </row>
    <row r="6" spans="1:15" ht="15" customHeight="1"/>
    <row r="7" spans="1:15" ht="15" customHeight="1">
      <c r="B7" s="28"/>
      <c r="C7" s="28"/>
    </row>
    <row r="8" spans="1:15" ht="15" customHeight="1">
      <c r="B8" s="28"/>
      <c r="C8" s="28"/>
    </row>
    <row r="9" spans="1:15" ht="60.6" customHeight="1">
      <c r="A9" s="491" t="s">
        <v>107</v>
      </c>
      <c r="B9" s="492"/>
      <c r="C9" s="492"/>
      <c r="D9" s="492"/>
      <c r="E9" s="492"/>
      <c r="F9" s="492"/>
      <c r="G9" s="492"/>
      <c r="H9" s="492"/>
      <c r="I9" s="492"/>
      <c r="J9" s="493"/>
    </row>
    <row r="10" spans="1:15" ht="20.100000000000001" customHeight="1">
      <c r="A10" s="490" t="s">
        <v>57</v>
      </c>
      <c r="B10" s="490"/>
      <c r="C10" s="490"/>
      <c r="D10" s="490"/>
      <c r="E10" s="494" t="str">
        <f>IF('Synthèse dépenses bénéficiaire'!$E$10:$J$10="","",'Synthèse dépenses bénéficiaire'!$E$10:$J$10)</f>
        <v/>
      </c>
      <c r="F10" s="495"/>
      <c r="G10" s="495"/>
      <c r="H10" s="495"/>
      <c r="I10" s="495"/>
      <c r="J10" s="496"/>
    </row>
    <row r="11" spans="1:15" ht="20.100000000000001" customHeight="1">
      <c r="A11" s="490" t="s">
        <v>56</v>
      </c>
      <c r="B11" s="490"/>
      <c r="C11" s="490"/>
      <c r="D11" s="490"/>
      <c r="E11" s="494" t="str">
        <f>IF('Synthèse dépenses bénéficiaire'!$E$11:$J$11="","",'Synthèse dépenses bénéficiaire'!$E$11:$J$11)</f>
        <v/>
      </c>
      <c r="F11" s="495"/>
      <c r="G11" s="495"/>
      <c r="H11" s="495"/>
      <c r="I11" s="495"/>
      <c r="J11" s="496"/>
    </row>
    <row r="12" spans="1:15" ht="24.9" customHeight="1">
      <c r="A12" s="491" t="s">
        <v>24</v>
      </c>
      <c r="B12" s="492"/>
      <c r="C12" s="492"/>
      <c r="D12" s="492"/>
      <c r="E12" s="492"/>
      <c r="F12" s="492"/>
      <c r="G12" s="492"/>
      <c r="H12" s="492"/>
      <c r="I12" s="492"/>
      <c r="J12" s="493"/>
    </row>
    <row r="13" spans="1:15" ht="15" customHeight="1">
      <c r="A13" s="29"/>
      <c r="B13" s="29"/>
      <c r="C13" s="29"/>
      <c r="D13" s="29"/>
      <c r="E13" s="29"/>
      <c r="F13" s="29"/>
      <c r="G13" s="29"/>
      <c r="H13" s="29"/>
      <c r="I13" s="29"/>
    </row>
    <row r="14" spans="1:15" ht="15" customHeight="1" thickBot="1">
      <c r="B14" s="29"/>
      <c r="C14" s="29"/>
      <c r="D14" s="29"/>
      <c r="E14" s="29"/>
      <c r="F14" s="29"/>
      <c r="G14" s="29"/>
    </row>
    <row r="15" spans="1:15" ht="19.5" customHeight="1" thickBot="1">
      <c r="A15" s="30"/>
      <c r="B15" s="31" t="s">
        <v>26</v>
      </c>
      <c r="C15" s="32" t="s">
        <v>27</v>
      </c>
      <c r="D15" s="32" t="s">
        <v>29</v>
      </c>
      <c r="E15" s="33" t="s">
        <v>32</v>
      </c>
      <c r="F15" s="34"/>
      <c r="G15" s="35" t="s">
        <v>33</v>
      </c>
    </row>
    <row r="16" spans="1:15" ht="19.5" customHeight="1" thickBot="1">
      <c r="A16" s="30"/>
      <c r="B16" s="36" t="s">
        <v>25</v>
      </c>
      <c r="C16" s="37">
        <f>C23</f>
        <v>0</v>
      </c>
      <c r="D16" s="37">
        <f>G23</f>
        <v>0</v>
      </c>
      <c r="E16" s="38">
        <f t="shared" ref="E16:E17" si="0">IF(C16-D16&lt;=0,0,C16-D16)</f>
        <v>0</v>
      </c>
      <c r="F16" s="34"/>
      <c r="G16" s="39">
        <f>D19</f>
        <v>0</v>
      </c>
    </row>
    <row r="17" spans="1:13" ht="20.100000000000001" customHeight="1">
      <c r="A17" s="30"/>
      <c r="B17" s="36" t="s">
        <v>136</v>
      </c>
      <c r="C17" s="37">
        <f>C29</f>
        <v>0</v>
      </c>
      <c r="D17" s="37">
        <f>D29</f>
        <v>0</v>
      </c>
      <c r="E17" s="38">
        <f t="shared" si="0"/>
        <v>0</v>
      </c>
      <c r="F17" s="34"/>
    </row>
    <row r="18" spans="1:13" ht="20.100000000000001" customHeight="1" thickBot="1">
      <c r="A18" s="30"/>
      <c r="B18" s="107" t="s">
        <v>135</v>
      </c>
      <c r="C18" s="108">
        <f>C33</f>
        <v>0</v>
      </c>
      <c r="D18" s="108">
        <f>D33</f>
        <v>0</v>
      </c>
      <c r="E18" s="379">
        <f t="shared" ref="E18" si="1">E29</f>
        <v>0</v>
      </c>
      <c r="F18" s="34"/>
    </row>
    <row r="19" spans="1:13" ht="20.100000000000001" customHeight="1" thickBot="1">
      <c r="A19" s="30"/>
      <c r="B19" s="31" t="s">
        <v>2</v>
      </c>
      <c r="C19" s="40">
        <f>SUM(C16:C18)</f>
        <v>0</v>
      </c>
      <c r="D19" s="40">
        <f t="shared" ref="D19:E19" si="2">SUM(D16:D18)</f>
        <v>0</v>
      </c>
      <c r="E19" s="52">
        <f t="shared" si="2"/>
        <v>0</v>
      </c>
      <c r="F19" s="34"/>
    </row>
    <row r="20" spans="1:13" ht="20.25" customHeight="1">
      <c r="A20" s="34"/>
      <c r="B20" s="34"/>
      <c r="C20" s="34"/>
      <c r="D20" s="34"/>
      <c r="E20" s="34"/>
      <c r="F20" s="34"/>
    </row>
    <row r="21" spans="1:13" ht="15" customHeight="1" thickBot="1">
      <c r="B21" s="34"/>
      <c r="C21" s="34"/>
      <c r="D21" s="34"/>
      <c r="E21" s="34"/>
      <c r="F21" s="34"/>
    </row>
    <row r="22" spans="1:13" ht="29.4" thickBot="1">
      <c r="B22" s="41" t="s">
        <v>60</v>
      </c>
      <c r="C22" s="32" t="s">
        <v>27</v>
      </c>
      <c r="D22" s="42" t="s">
        <v>30</v>
      </c>
      <c r="E22" s="43" t="s">
        <v>28</v>
      </c>
      <c r="F22" s="42" t="s">
        <v>52</v>
      </c>
      <c r="G22" s="33" t="s">
        <v>92</v>
      </c>
      <c r="I22" s="497" t="s">
        <v>221</v>
      </c>
      <c r="J22" s="498"/>
      <c r="L22" s="497" t="s">
        <v>220</v>
      </c>
      <c r="M22" s="498"/>
    </row>
    <row r="23" spans="1:13" ht="19.5" customHeight="1">
      <c r="B23" s="98" t="s">
        <v>25</v>
      </c>
      <c r="C23" s="99">
        <f>SUM(C24:C28)</f>
        <v>0</v>
      </c>
      <c r="D23" s="99">
        <f>SUM(D24:D28)</f>
        <v>0</v>
      </c>
      <c r="E23" s="99">
        <f>SUM(E24:E28)</f>
        <v>0</v>
      </c>
      <c r="F23" s="100"/>
      <c r="G23" s="101">
        <f>SUM(G24:G28)</f>
        <v>0</v>
      </c>
      <c r="I23" s="333" t="s">
        <v>217</v>
      </c>
      <c r="J23" s="58">
        <f>IF(AND(M32=E27,E28=M33),M32,ROUND(IF(M33=E28,(M24+M33)/0.9-(M24+M33),M32),2))</f>
        <v>0</v>
      </c>
      <c r="L23" s="487" t="s">
        <v>214</v>
      </c>
      <c r="M23" s="488"/>
    </row>
    <row r="24" spans="1:13" ht="20.100000000000001" customHeight="1" thickBot="1">
      <c r="B24" s="94" t="str">
        <f>'Synthèse dépenses bénéficiaire'!F16</f>
        <v>Investissement matériel</v>
      </c>
      <c r="C24" s="95">
        <f>'Synthèse dépenses bénéficiaire'!G16</f>
        <v>0</v>
      </c>
      <c r="D24" s="95">
        <f>SUMIF('1-Inst Devis'!$C$7:$C$506,B24,'1-Inst Devis'!$L$7:$L$506)</f>
        <v>0</v>
      </c>
      <c r="E24" s="95">
        <f>SUMIF('1-Inst Devis'!$C$7:$C$506,B24,'1-Inst Devis'!$O$7:$O$506)</f>
        <v>0</v>
      </c>
      <c r="F24" s="96"/>
      <c r="G24" s="97">
        <f t="shared" ref="G24:G26" si="3">E24</f>
        <v>0</v>
      </c>
      <c r="I24" s="335" t="s">
        <v>218</v>
      </c>
      <c r="J24" s="93">
        <f>IF(AND(M32=E27,E28=M33),M33,ROUND(IF(M32=E27,(M24+M32)/0.8-(M24+M32),M33),2))</f>
        <v>0</v>
      </c>
      <c r="L24" s="330" t="s">
        <v>215</v>
      </c>
      <c r="M24" s="58">
        <f>E34-E27-E28</f>
        <v>0</v>
      </c>
    </row>
    <row r="25" spans="1:13" ht="20.100000000000001" customHeight="1" thickBot="1">
      <c r="B25" s="44" t="str">
        <f>'Synthèse dépenses bénéficiaire'!F17</f>
        <v>Investissement immatériel</v>
      </c>
      <c r="C25" s="45">
        <f>'Synthèse dépenses bénéficiaire'!G17</f>
        <v>0</v>
      </c>
      <c r="D25" s="45">
        <f>SUMIF('1-Inst Devis'!$C$7:$C$506,B25,'1-Inst Devis'!$L$7:$L$506)</f>
        <v>0</v>
      </c>
      <c r="E25" s="45">
        <f>SUMIF('1-Inst Devis'!$C$7:$C$506,B25,'1-Inst Devis'!$O$7:$O$506)</f>
        <v>0</v>
      </c>
      <c r="F25" s="50"/>
      <c r="G25" s="51">
        <f t="shared" si="3"/>
        <v>0</v>
      </c>
      <c r="I25" s="497" t="s">
        <v>212</v>
      </c>
      <c r="J25" s="498"/>
      <c r="L25" s="330" t="s">
        <v>211</v>
      </c>
      <c r="M25" s="58">
        <f>M24/0.7-M24</f>
        <v>0</v>
      </c>
    </row>
    <row r="26" spans="1:13" ht="20.100000000000001" customHeight="1" thickBot="1">
      <c r="B26" s="44" t="str">
        <f>'Synthèse dépenses bénéficiaire'!F18</f>
        <v>Plantation culture pérenne</v>
      </c>
      <c r="C26" s="45">
        <f>'Synthèse dépenses bénéficiaire'!G18</f>
        <v>0</v>
      </c>
      <c r="D26" s="45">
        <f>SUMIF('1-Inst Devis'!$C$7:$C$506,B26,'1-Inst Devis'!$L$7:$L$506)</f>
        <v>0</v>
      </c>
      <c r="E26" s="45">
        <f>SUMIF('1-Inst Devis'!$C$7:$C$506,B26,'1-Inst Devis'!$O$7:$O$506)</f>
        <v>0</v>
      </c>
      <c r="F26" s="50"/>
      <c r="G26" s="51">
        <f t="shared" si="3"/>
        <v>0</v>
      </c>
      <c r="I26" s="331" t="s">
        <v>213</v>
      </c>
      <c r="J26" s="336" t="str">
        <f>IF(ROUND(G34*0.1,2)&gt;=G27,"OK","KO")</f>
        <v>OK</v>
      </c>
    </row>
    <row r="27" spans="1:13" ht="20.100000000000001" customHeight="1" thickBot="1">
      <c r="B27" s="44" t="str">
        <f>'Synthèse dépenses bénéficiaire'!F19</f>
        <v>Achat de terrain</v>
      </c>
      <c r="C27" s="45">
        <f>'Synthèse dépenses bénéficiaire'!G19</f>
        <v>0</v>
      </c>
      <c r="D27" s="45">
        <f>SUMIF('1-Inst Devis'!$C$7:$C$506,B27,'1-Inst Devis'!$L$7:$L$506)</f>
        <v>0</v>
      </c>
      <c r="E27" s="45">
        <f>SUMIF('1-Inst Devis'!$C$7:$C$506,B27,'1-Inst Devis'!$O$7:$O$506)</f>
        <v>0</v>
      </c>
      <c r="F27" s="59" t="s">
        <v>108</v>
      </c>
      <c r="G27" s="51">
        <f>J23</f>
        <v>0</v>
      </c>
      <c r="I27" s="332" t="s">
        <v>218</v>
      </c>
      <c r="J27" s="334" t="str">
        <f>IF(ROUND(G34*0.2,2)&gt;=G28,"OK","KO")</f>
        <v>OK</v>
      </c>
      <c r="L27" s="487" t="s">
        <v>214</v>
      </c>
      <c r="M27" s="488"/>
    </row>
    <row r="28" spans="1:13" ht="20.100000000000001" customHeight="1">
      <c r="B28" s="85" t="str">
        <f>'Synthèse dépenses bénéficiaire'!F20</f>
        <v>Frais généraux</v>
      </c>
      <c r="C28" s="56">
        <f>'Synthèse dépenses bénéficiaire'!G20</f>
        <v>0</v>
      </c>
      <c r="D28" s="56">
        <f>SUMIF('1-Inst Devis'!$C$7:$C$506,B28,'1-Inst Devis'!$L$7:$L$506)</f>
        <v>0</v>
      </c>
      <c r="E28" s="56">
        <f>SUMIF('1-Inst Devis'!$C$7:$C$506,B28,'1-Inst Devis'!$O$7:$O$506)</f>
        <v>0</v>
      </c>
      <c r="F28" s="59" t="s">
        <v>110</v>
      </c>
      <c r="G28" s="51">
        <f>J24</f>
        <v>0</v>
      </c>
      <c r="L28" s="331" t="s">
        <v>111</v>
      </c>
      <c r="M28" s="58">
        <f>M25*10/30</f>
        <v>0</v>
      </c>
    </row>
    <row r="29" spans="1:13" ht="19.2" customHeight="1" thickBot="1">
      <c r="B29" s="102" t="s">
        <v>209</v>
      </c>
      <c r="C29" s="103">
        <f>SUM(C30:C31)</f>
        <v>0</v>
      </c>
      <c r="D29" s="103">
        <f t="shared" ref="D29:E29" si="4">SUM(D30:D31)</f>
        <v>0</v>
      </c>
      <c r="E29" s="103">
        <f t="shared" si="4"/>
        <v>0</v>
      </c>
      <c r="F29" s="104"/>
      <c r="G29" s="105">
        <f>SUM(G30:G31)</f>
        <v>0</v>
      </c>
      <c r="L29" s="332" t="s">
        <v>109</v>
      </c>
      <c r="M29" s="58">
        <f>M25*20/30</f>
        <v>0</v>
      </c>
    </row>
    <row r="30" spans="1:13" ht="22.2" customHeight="1" thickBot="1">
      <c r="B30" s="94" t="str">
        <f>'Synthèse dépenses bénéficiaire'!F22</f>
        <v>Auto-construction et bénévolat</v>
      </c>
      <c r="C30" s="95">
        <f>'Synthèse dépenses bénéficiaire'!G22</f>
        <v>0</v>
      </c>
      <c r="D30" s="95">
        <f>SUMPRODUCT(--('1-Inst Devis'!$C$6:$C$505=B24),'1-Inst Devis'!$L$6:$L$505,--('1-Inst Devis'!$D$6:$D$505="Oui")*0.2)</f>
        <v>0</v>
      </c>
      <c r="E30" s="95">
        <f>SUMPRODUCT(--('1-Inst Devis'!$C$6:$C$505=B24),'1-Inst Devis'!$O$6:$O$505,--('1-Inst Devis'!$D$6:$D$505="Oui")*0.2)</f>
        <v>0</v>
      </c>
      <c r="F30" s="96"/>
      <c r="G30" s="97">
        <f>E30</f>
        <v>0</v>
      </c>
      <c r="J30" s="46"/>
      <c r="K30" s="46"/>
    </row>
    <row r="31" spans="1:13" ht="19.5" customHeight="1">
      <c r="B31" s="85" t="s">
        <v>137</v>
      </c>
      <c r="C31" s="45">
        <f>'Synthèse dépenses bénéficiaire'!G23</f>
        <v>0</v>
      </c>
      <c r="D31" s="95">
        <f>'2-Inst Cont nature B&amp;S'!H6</f>
        <v>0</v>
      </c>
      <c r="E31" s="45">
        <f>D31</f>
        <v>0</v>
      </c>
      <c r="F31" s="59"/>
      <c r="G31" s="97">
        <f t="shared" ref="G31:G33" si="5">E31</f>
        <v>0</v>
      </c>
      <c r="L31" s="487" t="s">
        <v>216</v>
      </c>
      <c r="M31" s="488"/>
    </row>
    <row r="32" spans="1:13" ht="19.5" customHeight="1">
      <c r="B32" s="102" t="s">
        <v>135</v>
      </c>
      <c r="C32" s="103">
        <f>SUM(C33:C33)</f>
        <v>0</v>
      </c>
      <c r="D32" s="103">
        <f>SUM(D33:D33)</f>
        <v>0</v>
      </c>
      <c r="E32" s="103">
        <f>SUM(E33:E33)</f>
        <v>0</v>
      </c>
      <c r="F32" s="104"/>
      <c r="G32" s="105">
        <f t="shared" si="5"/>
        <v>0</v>
      </c>
      <c r="L32" s="331" t="s">
        <v>111</v>
      </c>
      <c r="M32" s="58">
        <f>MIN(E27,M28)</f>
        <v>0</v>
      </c>
    </row>
    <row r="33" spans="2:14" ht="21" customHeight="1" thickBot="1">
      <c r="B33" s="85" t="s">
        <v>98</v>
      </c>
      <c r="C33" s="45">
        <f>'Synthèse dépenses bénéficiaire'!G25</f>
        <v>0</v>
      </c>
      <c r="D33" s="45">
        <f>SUM('3-Inst Amortissement'!L7:L106)</f>
        <v>0</v>
      </c>
      <c r="E33" s="45">
        <f>D33</f>
        <v>0</v>
      </c>
      <c r="F33" s="337"/>
      <c r="G33" s="97">
        <f t="shared" si="5"/>
        <v>0</v>
      </c>
      <c r="L33" s="332" t="s">
        <v>109</v>
      </c>
      <c r="M33" s="58">
        <f>MIN(E28,M29)</f>
        <v>0</v>
      </c>
      <c r="N33" s="46"/>
    </row>
    <row r="34" spans="2:14" ht="19.5" customHeight="1" thickBot="1">
      <c r="B34" s="31" t="s">
        <v>2</v>
      </c>
      <c r="C34" s="40">
        <f>C23+C29+C32</f>
        <v>0</v>
      </c>
      <c r="D34" s="40">
        <f t="shared" ref="D34:E34" si="6">D23+D29+D32</f>
        <v>0</v>
      </c>
      <c r="E34" s="40">
        <f t="shared" si="6"/>
        <v>0</v>
      </c>
      <c r="G34" s="92">
        <f>G23+G29+G32</f>
        <v>0</v>
      </c>
      <c r="J34" s="46"/>
      <c r="K34" s="46"/>
      <c r="N34" s="46"/>
    </row>
    <row r="35" spans="2:14" ht="19.5" customHeight="1">
      <c r="B35" s="34"/>
      <c r="C35" s="34"/>
      <c r="D35" s="34"/>
      <c r="E35" s="34"/>
      <c r="F35" s="34"/>
      <c r="G35" s="34"/>
      <c r="I35" s="46"/>
      <c r="J35" s="46"/>
      <c r="K35" s="46"/>
      <c r="L35" s="46"/>
    </row>
    <row r="36" spans="2:14" ht="19.5" customHeight="1" thickBot="1">
      <c r="B36" s="489" t="s">
        <v>93</v>
      </c>
      <c r="C36" s="489"/>
      <c r="D36" s="34"/>
      <c r="E36" s="34"/>
      <c r="F36" s="47"/>
      <c r="G36" s="47"/>
      <c r="I36" s="46"/>
      <c r="K36" s="46"/>
      <c r="L36" s="46"/>
      <c r="M36" s="46"/>
    </row>
    <row r="37" spans="2:14" ht="31.95" customHeight="1" thickBot="1">
      <c r="B37" s="41" t="s">
        <v>60</v>
      </c>
      <c r="C37" s="33" t="s">
        <v>29</v>
      </c>
      <c r="D37" s="47"/>
      <c r="E37" s="47"/>
      <c r="F37" s="47"/>
      <c r="G37" s="329"/>
      <c r="K37" s="46"/>
      <c r="L37" s="46"/>
      <c r="M37" s="46"/>
    </row>
    <row r="38" spans="2:14" ht="19.5" customHeight="1">
      <c r="B38" s="98" t="s">
        <v>25</v>
      </c>
      <c r="C38" s="101">
        <f>SUM(C39:C43)</f>
        <v>0</v>
      </c>
      <c r="D38" s="48"/>
      <c r="E38" s="47"/>
      <c r="F38" s="47"/>
      <c r="G38" s="329"/>
      <c r="K38" s="46"/>
    </row>
    <row r="39" spans="2:14" ht="19.5" customHeight="1">
      <c r="B39" s="94" t="str">
        <f>B24</f>
        <v>Investissement matériel</v>
      </c>
      <c r="C39" s="106">
        <f>G24</f>
        <v>0</v>
      </c>
      <c r="D39" s="48"/>
      <c r="E39" s="47"/>
      <c r="F39" s="47"/>
      <c r="G39" s="47"/>
      <c r="K39" s="46"/>
    </row>
    <row r="40" spans="2:14" ht="19.5" customHeight="1">
      <c r="B40" s="44" t="str">
        <f>B25</f>
        <v>Investissement immatériel</v>
      </c>
      <c r="C40" s="57">
        <f>G25</f>
        <v>0</v>
      </c>
      <c r="D40" s="47"/>
      <c r="E40" s="47"/>
      <c r="F40" s="47"/>
      <c r="G40" s="47"/>
      <c r="K40" s="46"/>
      <c r="N40" s="46"/>
    </row>
    <row r="41" spans="2:14" ht="19.5" customHeight="1">
      <c r="B41" s="44" t="str">
        <f>B26</f>
        <v>Plantation culture pérenne</v>
      </c>
      <c r="C41" s="57">
        <f>G26</f>
        <v>0</v>
      </c>
      <c r="D41" s="47"/>
      <c r="E41" s="47"/>
      <c r="F41" s="47"/>
      <c r="G41" s="47"/>
      <c r="K41" s="46"/>
    </row>
    <row r="42" spans="2:14" ht="19.5" customHeight="1">
      <c r="B42" s="44" t="str">
        <f>B27</f>
        <v>Achat de terrain</v>
      </c>
      <c r="C42" s="57">
        <f>G27</f>
        <v>0</v>
      </c>
      <c r="K42" s="46"/>
    </row>
    <row r="43" spans="2:14" ht="19.5" customHeight="1">
      <c r="B43" s="85" t="str">
        <f>B28</f>
        <v>Frais généraux</v>
      </c>
      <c r="C43" s="82">
        <f>G28</f>
        <v>0</v>
      </c>
    </row>
    <row r="44" spans="2:14" ht="19.5" customHeight="1">
      <c r="B44" s="102" t="s">
        <v>136</v>
      </c>
      <c r="C44" s="105">
        <f>SUM(C45:C46)</f>
        <v>0</v>
      </c>
    </row>
    <row r="45" spans="2:14">
      <c r="B45" s="94" t="str">
        <f>B30</f>
        <v>Auto-construction et bénévolat</v>
      </c>
      <c r="C45" s="106">
        <f>G30</f>
        <v>0</v>
      </c>
    </row>
    <row r="46" spans="2:14" ht="19.5" customHeight="1">
      <c r="B46" s="91" t="s">
        <v>137</v>
      </c>
      <c r="C46" s="82">
        <f>G31</f>
        <v>0</v>
      </c>
    </row>
    <row r="47" spans="2:14" ht="19.5" customHeight="1">
      <c r="B47" s="102" t="s">
        <v>135</v>
      </c>
      <c r="C47" s="105">
        <f>C48</f>
        <v>0</v>
      </c>
    </row>
    <row r="48" spans="2:14" ht="19.5" customHeight="1" thickBot="1">
      <c r="B48" s="91" t="s">
        <v>98</v>
      </c>
      <c r="C48" s="93">
        <f>G33</f>
        <v>0</v>
      </c>
    </row>
    <row r="49" spans="2:3" ht="19.5" customHeight="1" thickBot="1">
      <c r="B49" s="31" t="s">
        <v>2</v>
      </c>
      <c r="C49" s="52">
        <f>C38+C44+C47</f>
        <v>0</v>
      </c>
    </row>
    <row r="50" spans="2:3" ht="19.5" customHeight="1"/>
    <row r="51" spans="2:3" ht="19.5" customHeight="1"/>
    <row r="52" spans="2:3" ht="19.5" customHeight="1"/>
    <row r="53" spans="2:3" ht="30" customHeight="1"/>
    <row r="54" spans="2:3" ht="24.9" customHeight="1"/>
    <row r="55" spans="2:3" ht="20.100000000000001" customHeight="1"/>
    <row r="56" spans="2:3" ht="20.100000000000001" customHeight="1"/>
    <row r="57" spans="2:3" ht="20.100000000000001" customHeight="1"/>
    <row r="58" spans="2:3" ht="20.100000000000001" customHeight="1"/>
    <row r="59" spans="2:3" ht="20.100000000000001" customHeight="1"/>
    <row r="60" spans="2:3" ht="20.100000000000001" customHeight="1"/>
    <row r="61" spans="2:3" ht="20.100000000000001" customHeight="1"/>
    <row r="62" spans="2:3" ht="20.100000000000001" customHeight="1"/>
    <row r="63" spans="2:3" ht="20.100000000000001" customHeight="1"/>
    <row r="64" spans="2:3" ht="20.100000000000001" customHeight="1"/>
    <row r="65" spans="7:7" ht="20.100000000000001" customHeight="1"/>
    <row r="66" spans="7:7" ht="20.100000000000001" customHeight="1"/>
    <row r="67" spans="7:7" ht="20.100000000000001" customHeight="1">
      <c r="G67" s="34"/>
    </row>
    <row r="68" spans="7:7" ht="20.100000000000001" customHeight="1">
      <c r="G68" s="34"/>
    </row>
    <row r="69" spans="7:7" ht="19.5" customHeight="1">
      <c r="G69" s="34"/>
    </row>
    <row r="70" spans="7:7" ht="20.100000000000001" customHeight="1">
      <c r="G70" s="34"/>
    </row>
    <row r="71" spans="7:7" ht="20.100000000000001" customHeight="1">
      <c r="G71" s="34"/>
    </row>
    <row r="72" spans="7:7" ht="20.100000000000001" customHeight="1">
      <c r="G72" s="34"/>
    </row>
    <row r="73" spans="7:7" ht="20.100000000000001" customHeight="1">
      <c r="G73" s="34"/>
    </row>
    <row r="74" spans="7:7" ht="20.100000000000001" customHeight="1"/>
    <row r="75" spans="7:7" ht="20.100000000000001" customHeight="1"/>
    <row r="76" spans="7:7" ht="20.100000000000001" customHeight="1"/>
    <row r="77" spans="7:7" ht="20.100000000000001" customHeight="1"/>
    <row r="78" spans="7:7" ht="20.100000000000001" customHeight="1"/>
    <row r="79" spans="7:7" ht="20.100000000000001" customHeight="1"/>
    <row r="80" spans="7:7" ht="20.100000000000001" customHeight="1"/>
    <row r="81" spans="6:6" ht="20.100000000000001" customHeight="1"/>
    <row r="82" spans="6:6" ht="20.100000000000001" customHeight="1"/>
    <row r="83" spans="6:6" ht="20.100000000000001" customHeight="1"/>
    <row r="84" spans="6:6" ht="24.9" customHeight="1"/>
    <row r="93" spans="6:6">
      <c r="F93" s="49"/>
    </row>
    <row r="100" spans="7:7">
      <c r="G100" s="49"/>
    </row>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sheetData>
  <sheetProtection algorithmName="SHA-512" hashValue="bQOmncLzcV58VXOee6F4fyQn8xEoK4isL6RG8zrCHvm9pRYpRKK9re5btLOJyAU2YryRSZq5W5BfhLQbL/hyRw==" saltValue="JqxfVTDwjshq3QTkP7gKIw==" spinCount="100000" sheet="1" objects="1" scenarios="1"/>
  <mergeCells count="13">
    <mergeCell ref="L31:M31"/>
    <mergeCell ref="B36:C36"/>
    <mergeCell ref="A10:D10"/>
    <mergeCell ref="A11:D11"/>
    <mergeCell ref="A9:J9"/>
    <mergeCell ref="A12:J12"/>
    <mergeCell ref="E10:J10"/>
    <mergeCell ref="E11:J11"/>
    <mergeCell ref="L27:M27"/>
    <mergeCell ref="I22:J22"/>
    <mergeCell ref="I25:J25"/>
    <mergeCell ref="L23:M23"/>
    <mergeCell ref="L22:M22"/>
  </mergeCells>
  <conditionalFormatting sqref="J26">
    <cfRule type="cellIs" dxfId="12" priority="3" operator="equal">
      <formula>"OK"</formula>
    </cfRule>
    <cfRule type="cellIs" dxfId="11" priority="4" operator="equal">
      <formula>"KO"</formula>
    </cfRule>
  </conditionalFormatting>
  <conditionalFormatting sqref="J27">
    <cfRule type="cellIs" dxfId="10" priority="1" operator="equal">
      <formula>"OK"</formula>
    </cfRule>
    <cfRule type="cellIs" dxfId="9" priority="2" operator="equal">
      <formula>"KO"</formula>
    </cfRule>
  </conditionalFormatting>
  <pageMargins left="0.25" right="0.25" top="0.75" bottom="0.75" header="0.3" footer="0.3"/>
  <pageSetup paperSize="9" scale="49" fitToHeight="0" orientation="landscape" r:id="rId1"/>
  <rowBreaks count="1" manualBreakCount="1">
    <brk id="84" min="1" max="14" man="1"/>
  </rowBreaks>
  <ignoredErrors>
    <ignoredError sqref="C33:E33"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5" tint="0.39997558519241921"/>
    <pageSetUpPr fitToPage="1"/>
  </sheetPr>
  <dimension ref="A1:Q507"/>
  <sheetViews>
    <sheetView zoomScale="70" zoomScaleNormal="70" workbookViewId="0">
      <pane xSplit="1" ySplit="6" topLeftCell="F462" activePane="bottomRight" state="frozen"/>
      <selection activeCell="G44" sqref="G44"/>
      <selection pane="topRight" activeCell="G44" sqref="G44"/>
      <selection pane="bottomLeft" activeCell="G44" sqref="G44"/>
      <selection pane="bottomRight" activeCell="G44" sqref="G44"/>
    </sheetView>
  </sheetViews>
  <sheetFormatPr baseColWidth="10" defaultColWidth="11.44140625" defaultRowHeight="14.4"/>
  <cols>
    <col min="1" max="1" width="10.6640625" style="9" customWidth="1"/>
    <col min="2" max="2" width="38.33203125" style="9" customWidth="1"/>
    <col min="3" max="3" width="27.44140625" style="9" customWidth="1"/>
    <col min="4" max="4" width="19.33203125" style="9" customWidth="1"/>
    <col min="5" max="5" width="29.5546875" style="9" customWidth="1"/>
    <col min="6" max="6" width="20.88671875" style="9" customWidth="1"/>
    <col min="7" max="10" width="20.6640625" style="9" customWidth="1"/>
    <col min="11" max="11" width="75.6640625" style="9" customWidth="1"/>
    <col min="12" max="12" width="20.6640625" style="9" customWidth="1"/>
    <col min="13" max="13" width="75.6640625" style="9" customWidth="1"/>
    <col min="14" max="15" width="20.6640625" style="9" customWidth="1"/>
    <col min="16" max="16" width="75.6640625" style="9" customWidth="1"/>
    <col min="17" max="17" width="10.6640625" style="9" customWidth="1"/>
    <col min="18" max="16384" width="11.44140625" style="9"/>
  </cols>
  <sheetData>
    <row r="1" spans="1:17" ht="28.5">
      <c r="A1" s="499" t="s">
        <v>87</v>
      </c>
      <c r="B1" s="500"/>
      <c r="C1" s="500"/>
      <c r="D1" s="500"/>
      <c r="E1" s="500"/>
      <c r="F1" s="500"/>
      <c r="G1" s="500"/>
      <c r="H1" s="500"/>
      <c r="I1" s="500"/>
      <c r="J1" s="500"/>
      <c r="K1" s="500"/>
      <c r="L1" s="500"/>
      <c r="M1" s="500"/>
      <c r="N1" s="500"/>
      <c r="O1" s="501"/>
      <c r="P1" s="500"/>
      <c r="Q1" s="501"/>
    </row>
    <row r="2" spans="1:17" ht="45" customHeight="1" thickBot="1">
      <c r="A2" s="502" t="s">
        <v>55</v>
      </c>
      <c r="B2" s="503"/>
      <c r="C2" s="503"/>
      <c r="D2" s="503"/>
      <c r="E2" s="503"/>
      <c r="F2" s="503"/>
      <c r="G2" s="503"/>
      <c r="H2" s="503"/>
      <c r="I2" s="503"/>
      <c r="J2" s="503"/>
      <c r="K2" s="503"/>
      <c r="L2" s="503"/>
      <c r="M2" s="503"/>
      <c r="N2" s="503"/>
      <c r="O2" s="504"/>
      <c r="P2" s="503"/>
      <c r="Q2" s="504"/>
    </row>
    <row r="3" spans="1:17" ht="28.8">
      <c r="A3" s="505" t="s">
        <v>0</v>
      </c>
      <c r="B3" s="109" t="s">
        <v>3</v>
      </c>
      <c r="C3" s="109" t="s">
        <v>44</v>
      </c>
      <c r="D3" s="271" t="s">
        <v>186</v>
      </c>
      <c r="E3" s="109" t="s">
        <v>43</v>
      </c>
      <c r="F3" s="109" t="s">
        <v>54</v>
      </c>
      <c r="G3" s="109" t="s">
        <v>117</v>
      </c>
      <c r="H3" s="109" t="s">
        <v>45</v>
      </c>
      <c r="I3" s="109" t="s">
        <v>46</v>
      </c>
      <c r="J3" s="110" t="s">
        <v>68</v>
      </c>
      <c r="K3" s="111" t="s">
        <v>37</v>
      </c>
      <c r="L3" s="513" t="s">
        <v>58</v>
      </c>
      <c r="M3" s="112" t="s">
        <v>5</v>
      </c>
      <c r="N3" s="509" t="s">
        <v>53</v>
      </c>
      <c r="O3" s="511" t="s">
        <v>91</v>
      </c>
      <c r="P3" s="509" t="s">
        <v>23</v>
      </c>
      <c r="Q3" s="511" t="s">
        <v>62</v>
      </c>
    </row>
    <row r="4" spans="1:17" ht="123" customHeight="1">
      <c r="A4" s="506"/>
      <c r="B4" s="113" t="s">
        <v>185</v>
      </c>
      <c r="C4" s="113" t="s">
        <v>69</v>
      </c>
      <c r="D4" s="272" t="s">
        <v>187</v>
      </c>
      <c r="E4" s="113" t="s">
        <v>179</v>
      </c>
      <c r="F4" s="113" t="s">
        <v>188</v>
      </c>
      <c r="G4" s="113" t="s">
        <v>181</v>
      </c>
      <c r="H4" s="113" t="s">
        <v>192</v>
      </c>
      <c r="I4" s="113" t="s">
        <v>193</v>
      </c>
      <c r="J4" s="114" t="s">
        <v>195</v>
      </c>
      <c r="K4" s="115" t="s">
        <v>182</v>
      </c>
      <c r="L4" s="514"/>
      <c r="M4" s="116" t="s">
        <v>61</v>
      </c>
      <c r="N4" s="510"/>
      <c r="O4" s="512"/>
      <c r="P4" s="510"/>
      <c r="Q4" s="512"/>
    </row>
    <row r="5" spans="1:17" ht="20.100000000000001" customHeight="1" thickBot="1">
      <c r="A5" s="199" t="s">
        <v>39</v>
      </c>
      <c r="B5" s="200" t="s">
        <v>48</v>
      </c>
      <c r="C5" s="200" t="s">
        <v>103</v>
      </c>
      <c r="D5" s="200" t="s">
        <v>133</v>
      </c>
      <c r="E5" s="200" t="s">
        <v>40</v>
      </c>
      <c r="F5" s="200" t="s">
        <v>49</v>
      </c>
      <c r="G5" s="201">
        <v>2850</v>
      </c>
      <c r="H5" s="292">
        <v>2644</v>
      </c>
      <c r="I5" s="292"/>
      <c r="J5" s="289">
        <v>2850</v>
      </c>
      <c r="K5" s="293" t="s">
        <v>50</v>
      </c>
      <c r="L5" s="294">
        <v>2850</v>
      </c>
      <c r="M5" s="295" t="s">
        <v>17</v>
      </c>
      <c r="N5" s="296">
        <f t="shared" ref="N5:N70" si="0">IF(L5="","",MIN(G5,H5,I5)*1.15)</f>
        <v>3040.6</v>
      </c>
      <c r="O5" s="373">
        <f>IF(L5="","",MIN($F5,$H5))</f>
        <v>2644</v>
      </c>
      <c r="P5" s="290" t="s">
        <v>189</v>
      </c>
      <c r="Q5" s="291" t="s">
        <v>63</v>
      </c>
    </row>
    <row r="6" spans="1:17" ht="18" thickBot="1">
      <c r="A6" s="117"/>
      <c r="B6" s="118"/>
      <c r="C6" s="119"/>
      <c r="D6" s="119"/>
      <c r="E6" s="120"/>
      <c r="F6" s="120"/>
      <c r="G6" s="121"/>
      <c r="H6" s="121"/>
      <c r="I6" s="352" t="s">
        <v>2</v>
      </c>
      <c r="J6" s="350">
        <f>SUM(J7:J506)</f>
        <v>0</v>
      </c>
      <c r="K6" s="349" t="s">
        <v>2</v>
      </c>
      <c r="L6" s="350">
        <f>SUM(L7:L506)</f>
        <v>0</v>
      </c>
      <c r="M6" s="121"/>
      <c r="N6" s="356" t="s">
        <v>2</v>
      </c>
      <c r="O6" s="350">
        <f>SUM(O7:O506)</f>
        <v>0</v>
      </c>
      <c r="P6" s="122"/>
      <c r="Q6" s="123"/>
    </row>
    <row r="7" spans="1:17" ht="20.100000000000001" customHeight="1">
      <c r="A7" s="124">
        <v>1</v>
      </c>
      <c r="B7" s="125" t="str">
        <f>IF('1-Devis'!B6="","",'1-Devis'!B6)</f>
        <v/>
      </c>
      <c r="C7" s="125" t="str">
        <f>IF('1-Devis'!C6="","",'1-Devis'!C6)</f>
        <v/>
      </c>
      <c r="D7" s="125" t="str">
        <f>IF('1-Devis'!D6="","",'1-Devis'!D6)</f>
        <v/>
      </c>
      <c r="E7" s="125" t="str">
        <f>IF('1-Devis'!E6="","",'1-Devis'!E6)</f>
        <v/>
      </c>
      <c r="F7" s="125" t="str">
        <f>IF('1-Devis'!F6="","",'1-Devis'!F6)</f>
        <v/>
      </c>
      <c r="G7" s="300" t="str">
        <f>IF('1-Devis'!G6="","",'1-Devis'!G6)</f>
        <v/>
      </c>
      <c r="H7" s="300" t="str">
        <f>IF('1-Devis'!H6="","",'1-Devis'!H6)</f>
        <v/>
      </c>
      <c r="I7" s="300" t="str">
        <f>IF('1-Devis'!I6="","",'1-Devis'!I6)</f>
        <v/>
      </c>
      <c r="J7" s="126" t="str">
        <f>IF('1-Devis'!J6="","",'1-Devis'!J6)</f>
        <v/>
      </c>
      <c r="K7" s="375" t="str">
        <f>IF('1-Devis'!K6="","",'1-Devis'!K6)</f>
        <v/>
      </c>
      <c r="L7" s="395"/>
      <c r="M7" s="396"/>
      <c r="N7" s="22" t="str">
        <f t="shared" si="0"/>
        <v/>
      </c>
      <c r="O7" s="399" t="str">
        <f t="shared" ref="O7:O71" si="1">IF(L7="","",MIN($L7,$N7))</f>
        <v/>
      </c>
      <c r="P7" s="400"/>
      <c r="Q7" s="53"/>
    </row>
    <row r="8" spans="1:17" ht="20.100000000000001" customHeight="1">
      <c r="A8" s="127">
        <v>2</v>
      </c>
      <c r="B8" s="128" t="str">
        <f>IF('1-Devis'!B7="","",'1-Devis'!B7)</f>
        <v/>
      </c>
      <c r="C8" s="128" t="str">
        <f>IF('1-Devis'!C7="","",'1-Devis'!C7)</f>
        <v/>
      </c>
      <c r="D8" s="128" t="str">
        <f>IF('1-Devis'!D7="","",'1-Devis'!D7)</f>
        <v/>
      </c>
      <c r="E8" s="128" t="str">
        <f>IF('1-Devis'!E7="","",'1-Devis'!E7)</f>
        <v/>
      </c>
      <c r="F8" s="128" t="str">
        <f>IF('1-Devis'!F7="","",'1-Devis'!F7)</f>
        <v/>
      </c>
      <c r="G8" s="301" t="str">
        <f>IF('1-Devis'!G7="","",'1-Devis'!G7)</f>
        <v/>
      </c>
      <c r="H8" s="301" t="str">
        <f>IF('1-Devis'!H7="","",'1-Devis'!H7)</f>
        <v/>
      </c>
      <c r="I8" s="301" t="str">
        <f>IF('1-Devis'!I7="","",'1-Devis'!I7)</f>
        <v/>
      </c>
      <c r="J8" s="24" t="str">
        <f>IF('1-Devis'!J7="","",'1-Devis'!J7)</f>
        <v/>
      </c>
      <c r="K8" s="376" t="str">
        <f>IF('1-Devis'!K7="","",'1-Devis'!K7)</f>
        <v/>
      </c>
      <c r="L8" s="395"/>
      <c r="M8" s="396"/>
      <c r="N8" s="22" t="str">
        <f t="shared" si="0"/>
        <v/>
      </c>
      <c r="O8" s="399" t="str">
        <f t="shared" si="1"/>
        <v/>
      </c>
      <c r="P8" s="400" t="str">
        <f t="shared" ref="P8:P71" si="2">IF($O8&gt;$L8,"Le montant raisonnable ne peux pas etre supérieur au montant éligible","")</f>
        <v/>
      </c>
      <c r="Q8" s="53"/>
    </row>
    <row r="9" spans="1:17" ht="20.100000000000001" customHeight="1">
      <c r="A9" s="127">
        <v>3</v>
      </c>
      <c r="B9" s="128" t="str">
        <f>IF('1-Devis'!B8="","",'1-Devis'!B8)</f>
        <v/>
      </c>
      <c r="C9" s="128" t="str">
        <f>IF('1-Devis'!C8="","",'1-Devis'!C8)</f>
        <v/>
      </c>
      <c r="D9" s="128" t="str">
        <f>IF('1-Devis'!D8="","",'1-Devis'!D8)</f>
        <v/>
      </c>
      <c r="E9" s="128" t="str">
        <f>IF('1-Devis'!E8="","",'1-Devis'!E8)</f>
        <v/>
      </c>
      <c r="F9" s="128" t="str">
        <f>IF('1-Devis'!F8="","",'1-Devis'!F8)</f>
        <v/>
      </c>
      <c r="G9" s="301" t="str">
        <f>IF('1-Devis'!G8="","",'1-Devis'!G8)</f>
        <v/>
      </c>
      <c r="H9" s="301" t="str">
        <f>IF('1-Devis'!H8="","",'1-Devis'!H8)</f>
        <v/>
      </c>
      <c r="I9" s="301" t="str">
        <f>IF('1-Devis'!I8="","",'1-Devis'!I8)</f>
        <v/>
      </c>
      <c r="J9" s="24" t="str">
        <f>IF('1-Devis'!J8="","",'1-Devis'!J8)</f>
        <v/>
      </c>
      <c r="K9" s="376" t="str">
        <f>IF('1-Devis'!K8="","",'1-Devis'!K8)</f>
        <v/>
      </c>
      <c r="L9" s="395"/>
      <c r="M9" s="396" t="str">
        <f t="shared" ref="M9:M71" si="3">IF($L9="","",IF($L9&gt;$J9,"Le montant éligible ne peut etre supérieur au montant présenté",IF($J9&gt;$L9,"Veuillez sélectionner un motif d'inéligibilité","")))</f>
        <v/>
      </c>
      <c r="N9" s="22" t="str">
        <f t="shared" si="0"/>
        <v/>
      </c>
      <c r="O9" s="399" t="str">
        <f t="shared" si="1"/>
        <v/>
      </c>
      <c r="P9" s="400" t="str">
        <f t="shared" si="2"/>
        <v/>
      </c>
      <c r="Q9" s="20"/>
    </row>
    <row r="10" spans="1:17" ht="20.100000000000001" customHeight="1">
      <c r="A10" s="127">
        <v>4</v>
      </c>
      <c r="B10" s="128" t="str">
        <f>IF('1-Devis'!B9="","",'1-Devis'!B9)</f>
        <v/>
      </c>
      <c r="C10" s="128" t="str">
        <f>IF('1-Devis'!C9="","",'1-Devis'!C9)</f>
        <v/>
      </c>
      <c r="D10" s="128" t="str">
        <f>IF('1-Devis'!D9="","",'1-Devis'!D9)</f>
        <v/>
      </c>
      <c r="E10" s="128" t="str">
        <f>IF('1-Devis'!E9="","",'1-Devis'!E9)</f>
        <v/>
      </c>
      <c r="F10" s="128" t="str">
        <f>IF('1-Devis'!F9="","",'1-Devis'!F9)</f>
        <v/>
      </c>
      <c r="G10" s="301" t="str">
        <f>IF('1-Devis'!G9="","",'1-Devis'!G9)</f>
        <v/>
      </c>
      <c r="H10" s="301" t="str">
        <f>IF('1-Devis'!H9="","",'1-Devis'!H9)</f>
        <v/>
      </c>
      <c r="I10" s="301" t="str">
        <f>IF('1-Devis'!I9="","",'1-Devis'!I9)</f>
        <v/>
      </c>
      <c r="J10" s="24" t="str">
        <f>IF('1-Devis'!J9="","",'1-Devis'!J9)</f>
        <v/>
      </c>
      <c r="K10" s="376" t="str">
        <f>IF('1-Devis'!K9="","",'1-Devis'!K9)</f>
        <v/>
      </c>
      <c r="L10" s="395"/>
      <c r="M10" s="396" t="str">
        <f t="shared" si="3"/>
        <v/>
      </c>
      <c r="N10" s="22" t="str">
        <f t="shared" si="0"/>
        <v/>
      </c>
      <c r="O10" s="399" t="str">
        <f t="shared" si="1"/>
        <v/>
      </c>
      <c r="P10" s="400" t="str">
        <f t="shared" si="2"/>
        <v/>
      </c>
      <c r="Q10" s="20"/>
    </row>
    <row r="11" spans="1:17" ht="20.100000000000001" customHeight="1">
      <c r="A11" s="127">
        <v>5</v>
      </c>
      <c r="B11" s="128" t="str">
        <f>IF('1-Devis'!B10="","",'1-Devis'!B10)</f>
        <v/>
      </c>
      <c r="C11" s="128" t="str">
        <f>IF('1-Devis'!C10="","",'1-Devis'!C10)</f>
        <v/>
      </c>
      <c r="D11" s="128" t="str">
        <f>IF('1-Devis'!D10="","",'1-Devis'!D10)</f>
        <v/>
      </c>
      <c r="E11" s="128" t="str">
        <f>IF('1-Devis'!E10="","",'1-Devis'!E10)</f>
        <v/>
      </c>
      <c r="F11" s="128" t="str">
        <f>IF('1-Devis'!F10="","",'1-Devis'!F10)</f>
        <v/>
      </c>
      <c r="G11" s="301" t="str">
        <f>IF('1-Devis'!G10="","",'1-Devis'!G10)</f>
        <v/>
      </c>
      <c r="H11" s="301" t="str">
        <f>IF('1-Devis'!H10="","",'1-Devis'!H10)</f>
        <v/>
      </c>
      <c r="I11" s="301" t="str">
        <f>IF('1-Devis'!I10="","",'1-Devis'!I10)</f>
        <v/>
      </c>
      <c r="J11" s="24" t="str">
        <f>IF('1-Devis'!J10="","",'1-Devis'!J10)</f>
        <v/>
      </c>
      <c r="K11" s="376" t="str">
        <f>IF('1-Devis'!K10="","",'1-Devis'!K10)</f>
        <v/>
      </c>
      <c r="L11" s="395"/>
      <c r="M11" s="396"/>
      <c r="N11" s="22" t="str">
        <f t="shared" si="0"/>
        <v/>
      </c>
      <c r="O11" s="399" t="str">
        <f t="shared" si="1"/>
        <v/>
      </c>
      <c r="P11" s="400" t="str">
        <f t="shared" si="2"/>
        <v/>
      </c>
      <c r="Q11" s="20"/>
    </row>
    <row r="12" spans="1:17" ht="20.100000000000001" customHeight="1">
      <c r="A12" s="127">
        <v>6</v>
      </c>
      <c r="B12" s="128" t="str">
        <f>IF('1-Devis'!B11="","",'1-Devis'!B11)</f>
        <v/>
      </c>
      <c r="C12" s="128" t="str">
        <f>IF('1-Devis'!C11="","",'1-Devis'!C11)</f>
        <v/>
      </c>
      <c r="D12" s="128" t="str">
        <f>IF('1-Devis'!D11="","",'1-Devis'!D11)</f>
        <v/>
      </c>
      <c r="E12" s="128" t="str">
        <f>IF('1-Devis'!E11="","",'1-Devis'!E11)</f>
        <v/>
      </c>
      <c r="F12" s="128" t="str">
        <f>IF('1-Devis'!F11="","",'1-Devis'!F11)</f>
        <v/>
      </c>
      <c r="G12" s="301" t="str">
        <f>IF('1-Devis'!G11="","",'1-Devis'!G11)</f>
        <v/>
      </c>
      <c r="H12" s="301" t="str">
        <f>IF('1-Devis'!H11="","",'1-Devis'!H11)</f>
        <v/>
      </c>
      <c r="I12" s="301" t="str">
        <f>IF('1-Devis'!I11="","",'1-Devis'!I11)</f>
        <v/>
      </c>
      <c r="J12" s="24" t="str">
        <f>IF('1-Devis'!J11="","",'1-Devis'!J11)</f>
        <v/>
      </c>
      <c r="K12" s="376" t="str">
        <f>IF('1-Devis'!K11="","",'1-Devis'!K11)</f>
        <v/>
      </c>
      <c r="L12" s="395"/>
      <c r="M12" s="396" t="str">
        <f t="shared" si="3"/>
        <v/>
      </c>
      <c r="N12" s="22" t="str">
        <f t="shared" si="0"/>
        <v/>
      </c>
      <c r="O12" s="399" t="str">
        <f t="shared" si="1"/>
        <v/>
      </c>
      <c r="P12" s="400" t="str">
        <f t="shared" si="2"/>
        <v/>
      </c>
      <c r="Q12" s="20"/>
    </row>
    <row r="13" spans="1:17" ht="20.100000000000001" customHeight="1">
      <c r="A13" s="127">
        <v>7</v>
      </c>
      <c r="B13" s="128" t="str">
        <f>IF('1-Devis'!B12="","",'1-Devis'!B12)</f>
        <v/>
      </c>
      <c r="C13" s="128" t="str">
        <f>IF('1-Devis'!C12="","",'1-Devis'!C12)</f>
        <v/>
      </c>
      <c r="D13" s="128" t="str">
        <f>IF('1-Devis'!D12="","",'1-Devis'!D12)</f>
        <v/>
      </c>
      <c r="E13" s="128" t="str">
        <f>IF('1-Devis'!E12="","",'1-Devis'!E12)</f>
        <v/>
      </c>
      <c r="F13" s="128" t="str">
        <f>IF('1-Devis'!F12="","",'1-Devis'!F12)</f>
        <v/>
      </c>
      <c r="G13" s="301" t="str">
        <f>IF('1-Devis'!G12="","",'1-Devis'!G12)</f>
        <v/>
      </c>
      <c r="H13" s="301" t="str">
        <f>IF('1-Devis'!H12="","",'1-Devis'!H12)</f>
        <v/>
      </c>
      <c r="I13" s="301" t="str">
        <f>IF('1-Devis'!I12="","",'1-Devis'!I12)</f>
        <v/>
      </c>
      <c r="J13" s="24" t="str">
        <f>IF('1-Devis'!J12="","",'1-Devis'!J12)</f>
        <v/>
      </c>
      <c r="K13" s="376" t="str">
        <f>IF('1-Devis'!K12="","",'1-Devis'!K12)</f>
        <v/>
      </c>
      <c r="L13" s="395"/>
      <c r="M13" s="396" t="str">
        <f t="shared" si="3"/>
        <v/>
      </c>
      <c r="N13" s="22" t="str">
        <f t="shared" si="0"/>
        <v/>
      </c>
      <c r="O13" s="399" t="str">
        <f t="shared" si="1"/>
        <v/>
      </c>
      <c r="P13" s="400" t="str">
        <f t="shared" si="2"/>
        <v/>
      </c>
      <c r="Q13" s="20"/>
    </row>
    <row r="14" spans="1:17" ht="20.100000000000001" customHeight="1">
      <c r="A14" s="127">
        <v>8</v>
      </c>
      <c r="B14" s="128" t="str">
        <f>IF('1-Devis'!B13="","",'1-Devis'!B13)</f>
        <v/>
      </c>
      <c r="C14" s="128" t="str">
        <f>IF('1-Devis'!C13="","",'1-Devis'!C13)</f>
        <v/>
      </c>
      <c r="D14" s="128" t="str">
        <f>IF('1-Devis'!D13="","",'1-Devis'!D13)</f>
        <v/>
      </c>
      <c r="E14" s="128" t="str">
        <f>IF('1-Devis'!E13="","",'1-Devis'!E13)</f>
        <v/>
      </c>
      <c r="F14" s="128" t="str">
        <f>IF('1-Devis'!F13="","",'1-Devis'!F13)</f>
        <v/>
      </c>
      <c r="G14" s="301" t="str">
        <f>IF('1-Devis'!G13="","",'1-Devis'!G13)</f>
        <v/>
      </c>
      <c r="H14" s="301" t="str">
        <f>IF('1-Devis'!H13="","",'1-Devis'!H13)</f>
        <v/>
      </c>
      <c r="I14" s="301" t="str">
        <f>IF('1-Devis'!I13="","",'1-Devis'!I13)</f>
        <v/>
      </c>
      <c r="J14" s="24" t="str">
        <f>IF('1-Devis'!J13="","",'1-Devis'!J13)</f>
        <v/>
      </c>
      <c r="K14" s="376" t="str">
        <f>IF('1-Devis'!K13="","",'1-Devis'!K13)</f>
        <v/>
      </c>
      <c r="L14" s="395"/>
      <c r="M14" s="396" t="str">
        <f t="shared" si="3"/>
        <v/>
      </c>
      <c r="N14" s="22" t="str">
        <f t="shared" si="0"/>
        <v/>
      </c>
      <c r="O14" s="399" t="str">
        <f t="shared" si="1"/>
        <v/>
      </c>
      <c r="P14" s="400" t="str">
        <f t="shared" si="2"/>
        <v/>
      </c>
      <c r="Q14" s="20"/>
    </row>
    <row r="15" spans="1:17" ht="20.100000000000001" customHeight="1">
      <c r="A15" s="127">
        <v>9</v>
      </c>
      <c r="B15" s="128" t="str">
        <f>IF('1-Devis'!B14="","",'1-Devis'!B14)</f>
        <v/>
      </c>
      <c r="C15" s="128" t="str">
        <f>IF('1-Devis'!C14="","",'1-Devis'!C14)</f>
        <v/>
      </c>
      <c r="D15" s="128" t="str">
        <f>IF('1-Devis'!D14="","",'1-Devis'!D14)</f>
        <v/>
      </c>
      <c r="E15" s="128" t="str">
        <f>IF('1-Devis'!E14="","",'1-Devis'!E14)</f>
        <v/>
      </c>
      <c r="F15" s="128" t="str">
        <f>IF('1-Devis'!F14="","",'1-Devis'!F14)</f>
        <v/>
      </c>
      <c r="G15" s="301" t="str">
        <f>IF('1-Devis'!G14="","",'1-Devis'!G14)</f>
        <v/>
      </c>
      <c r="H15" s="301" t="str">
        <f>IF('1-Devis'!H14="","",'1-Devis'!H14)</f>
        <v/>
      </c>
      <c r="I15" s="301" t="str">
        <f>IF('1-Devis'!I14="","",'1-Devis'!I14)</f>
        <v/>
      </c>
      <c r="J15" s="24" t="str">
        <f>IF('1-Devis'!J14="","",'1-Devis'!J14)</f>
        <v/>
      </c>
      <c r="K15" s="376" t="str">
        <f>IF('1-Devis'!K14="","",'1-Devis'!K14)</f>
        <v/>
      </c>
      <c r="L15" s="395"/>
      <c r="M15" s="396" t="str">
        <f t="shared" si="3"/>
        <v/>
      </c>
      <c r="N15" s="22" t="str">
        <f t="shared" si="0"/>
        <v/>
      </c>
      <c r="O15" s="399" t="str">
        <f t="shared" si="1"/>
        <v/>
      </c>
      <c r="P15" s="400" t="str">
        <f t="shared" si="2"/>
        <v/>
      </c>
      <c r="Q15" s="20"/>
    </row>
    <row r="16" spans="1:17" ht="20.100000000000001" customHeight="1">
      <c r="A16" s="127">
        <v>10</v>
      </c>
      <c r="B16" s="128" t="str">
        <f>IF('1-Devis'!B15="","",'1-Devis'!B15)</f>
        <v/>
      </c>
      <c r="C16" s="128" t="str">
        <f>IF('1-Devis'!C15="","",'1-Devis'!C15)</f>
        <v/>
      </c>
      <c r="D16" s="128" t="str">
        <f>IF('1-Devis'!D15="","",'1-Devis'!D15)</f>
        <v/>
      </c>
      <c r="E16" s="128" t="str">
        <f>IF('1-Devis'!E15="","",'1-Devis'!E15)</f>
        <v/>
      </c>
      <c r="F16" s="128" t="str">
        <f>IF('1-Devis'!F15="","",'1-Devis'!F15)</f>
        <v/>
      </c>
      <c r="G16" s="301" t="str">
        <f>IF('1-Devis'!G15="","",'1-Devis'!G15)</f>
        <v/>
      </c>
      <c r="H16" s="301" t="str">
        <f>IF('1-Devis'!H15="","",'1-Devis'!H15)</f>
        <v/>
      </c>
      <c r="I16" s="301" t="str">
        <f>IF('1-Devis'!I15="","",'1-Devis'!I15)</f>
        <v/>
      </c>
      <c r="J16" s="24" t="str">
        <f>IF('1-Devis'!J15="","",'1-Devis'!J15)</f>
        <v/>
      </c>
      <c r="K16" s="376" t="str">
        <f>IF('1-Devis'!K15="","",'1-Devis'!K15)</f>
        <v/>
      </c>
      <c r="L16" s="395"/>
      <c r="M16" s="396" t="str">
        <f t="shared" si="3"/>
        <v/>
      </c>
      <c r="N16" s="22" t="str">
        <f t="shared" si="0"/>
        <v/>
      </c>
      <c r="O16" s="399" t="str">
        <f t="shared" si="1"/>
        <v/>
      </c>
      <c r="P16" s="400" t="str">
        <f t="shared" si="2"/>
        <v/>
      </c>
      <c r="Q16" s="20"/>
    </row>
    <row r="17" spans="1:17" ht="20.100000000000001" customHeight="1">
      <c r="A17" s="127">
        <v>11</v>
      </c>
      <c r="B17" s="128" t="str">
        <f>IF('1-Devis'!B16="","",'1-Devis'!B16)</f>
        <v/>
      </c>
      <c r="C17" s="128" t="str">
        <f>IF('1-Devis'!C16="","",'1-Devis'!C16)</f>
        <v/>
      </c>
      <c r="D17" s="128" t="str">
        <f>IF('1-Devis'!D16="","",'1-Devis'!D16)</f>
        <v/>
      </c>
      <c r="E17" s="128" t="str">
        <f>IF('1-Devis'!E16="","",'1-Devis'!E16)</f>
        <v/>
      </c>
      <c r="F17" s="128" t="str">
        <f>IF('1-Devis'!F16="","",'1-Devis'!F16)</f>
        <v/>
      </c>
      <c r="G17" s="301" t="str">
        <f>IF('1-Devis'!G16="","",'1-Devis'!G16)</f>
        <v/>
      </c>
      <c r="H17" s="301" t="str">
        <f>IF('1-Devis'!H16="","",'1-Devis'!H16)</f>
        <v/>
      </c>
      <c r="I17" s="301" t="str">
        <f>IF('1-Devis'!I16="","",'1-Devis'!I16)</f>
        <v/>
      </c>
      <c r="J17" s="24" t="str">
        <f>IF('1-Devis'!J16="","",'1-Devis'!J16)</f>
        <v/>
      </c>
      <c r="K17" s="376" t="str">
        <f>IF('1-Devis'!K16="","",'1-Devis'!K16)</f>
        <v/>
      </c>
      <c r="L17" s="395"/>
      <c r="M17" s="396" t="str">
        <f t="shared" si="3"/>
        <v/>
      </c>
      <c r="N17" s="22" t="str">
        <f t="shared" si="0"/>
        <v/>
      </c>
      <c r="O17" s="399" t="str">
        <f t="shared" si="1"/>
        <v/>
      </c>
      <c r="P17" s="400" t="str">
        <f t="shared" si="2"/>
        <v/>
      </c>
      <c r="Q17" s="20"/>
    </row>
    <row r="18" spans="1:17" ht="20.100000000000001" customHeight="1">
      <c r="A18" s="127">
        <v>12</v>
      </c>
      <c r="B18" s="128" t="str">
        <f>IF('1-Devis'!B17="","",'1-Devis'!B17)</f>
        <v/>
      </c>
      <c r="C18" s="128" t="str">
        <f>IF('1-Devis'!C17="","",'1-Devis'!C17)</f>
        <v/>
      </c>
      <c r="D18" s="128" t="str">
        <f>IF('1-Devis'!D17="","",'1-Devis'!D17)</f>
        <v/>
      </c>
      <c r="E18" s="128" t="str">
        <f>IF('1-Devis'!E17="","",'1-Devis'!E17)</f>
        <v/>
      </c>
      <c r="F18" s="128" t="str">
        <f>IF('1-Devis'!F17="","",'1-Devis'!F17)</f>
        <v/>
      </c>
      <c r="G18" s="301" t="str">
        <f>IF('1-Devis'!G17="","",'1-Devis'!G17)</f>
        <v/>
      </c>
      <c r="H18" s="301" t="str">
        <f>IF('1-Devis'!H17="","",'1-Devis'!H17)</f>
        <v/>
      </c>
      <c r="I18" s="301" t="str">
        <f>IF('1-Devis'!I17="","",'1-Devis'!I17)</f>
        <v/>
      </c>
      <c r="J18" s="24" t="str">
        <f>IF('1-Devis'!J17="","",'1-Devis'!J17)</f>
        <v/>
      </c>
      <c r="K18" s="376" t="str">
        <f>IF('1-Devis'!K17="","",'1-Devis'!K17)</f>
        <v/>
      </c>
      <c r="L18" s="395"/>
      <c r="M18" s="396" t="str">
        <f t="shared" si="3"/>
        <v/>
      </c>
      <c r="N18" s="22" t="str">
        <f t="shared" si="0"/>
        <v/>
      </c>
      <c r="O18" s="399" t="str">
        <f t="shared" si="1"/>
        <v/>
      </c>
      <c r="P18" s="400" t="str">
        <f t="shared" si="2"/>
        <v/>
      </c>
      <c r="Q18" s="20"/>
    </row>
    <row r="19" spans="1:17" ht="20.100000000000001" customHeight="1">
      <c r="A19" s="127">
        <v>13</v>
      </c>
      <c r="B19" s="128" t="str">
        <f>IF('1-Devis'!B18="","",'1-Devis'!B18)</f>
        <v/>
      </c>
      <c r="C19" s="128" t="str">
        <f>IF('1-Devis'!C18="","",'1-Devis'!C18)</f>
        <v/>
      </c>
      <c r="D19" s="128" t="str">
        <f>IF('1-Devis'!D18="","",'1-Devis'!D18)</f>
        <v/>
      </c>
      <c r="E19" s="128" t="str">
        <f>IF('1-Devis'!E18="","",'1-Devis'!E18)</f>
        <v/>
      </c>
      <c r="F19" s="128" t="str">
        <f>IF('1-Devis'!F18="","",'1-Devis'!F18)</f>
        <v/>
      </c>
      <c r="G19" s="301" t="str">
        <f>IF('1-Devis'!G18="","",'1-Devis'!G18)</f>
        <v/>
      </c>
      <c r="H19" s="301" t="str">
        <f>IF('1-Devis'!H18="","",'1-Devis'!H18)</f>
        <v/>
      </c>
      <c r="I19" s="301" t="str">
        <f>IF('1-Devis'!I18="","",'1-Devis'!I18)</f>
        <v/>
      </c>
      <c r="J19" s="24" t="str">
        <f>IF('1-Devis'!J18="","",'1-Devis'!J18)</f>
        <v/>
      </c>
      <c r="K19" s="376" t="str">
        <f>IF('1-Devis'!K18="","",'1-Devis'!K18)</f>
        <v/>
      </c>
      <c r="L19" s="395"/>
      <c r="M19" s="396" t="str">
        <f t="shared" si="3"/>
        <v/>
      </c>
      <c r="N19" s="22" t="str">
        <f t="shared" si="0"/>
        <v/>
      </c>
      <c r="O19" s="399" t="str">
        <f t="shared" si="1"/>
        <v/>
      </c>
      <c r="P19" s="400" t="str">
        <f t="shared" si="2"/>
        <v/>
      </c>
      <c r="Q19" s="20"/>
    </row>
    <row r="20" spans="1:17" ht="20.100000000000001" customHeight="1">
      <c r="A20" s="127">
        <v>14</v>
      </c>
      <c r="B20" s="128" t="str">
        <f>IF('1-Devis'!B19="","",'1-Devis'!B19)</f>
        <v/>
      </c>
      <c r="C20" s="128" t="str">
        <f>IF('1-Devis'!C19="","",'1-Devis'!C19)</f>
        <v/>
      </c>
      <c r="D20" s="128" t="str">
        <f>IF('1-Devis'!D19="","",'1-Devis'!D19)</f>
        <v/>
      </c>
      <c r="E20" s="128" t="str">
        <f>IF('1-Devis'!E19="","",'1-Devis'!E19)</f>
        <v/>
      </c>
      <c r="F20" s="128" t="str">
        <f>IF('1-Devis'!F19="","",'1-Devis'!F19)</f>
        <v/>
      </c>
      <c r="G20" s="301" t="str">
        <f>IF('1-Devis'!G19="","",'1-Devis'!G19)</f>
        <v/>
      </c>
      <c r="H20" s="301" t="str">
        <f>IF('1-Devis'!H19="","",'1-Devis'!H19)</f>
        <v/>
      </c>
      <c r="I20" s="301" t="str">
        <f>IF('1-Devis'!I19="","",'1-Devis'!I19)</f>
        <v/>
      </c>
      <c r="J20" s="24" t="str">
        <f>IF('1-Devis'!J19="","",'1-Devis'!J19)</f>
        <v/>
      </c>
      <c r="K20" s="376" t="str">
        <f>IF('1-Devis'!K19="","",'1-Devis'!K19)</f>
        <v/>
      </c>
      <c r="L20" s="395"/>
      <c r="M20" s="396" t="str">
        <f t="shared" si="3"/>
        <v/>
      </c>
      <c r="N20" s="22" t="str">
        <f t="shared" si="0"/>
        <v/>
      </c>
      <c r="O20" s="399" t="str">
        <f t="shared" si="1"/>
        <v/>
      </c>
      <c r="P20" s="400" t="str">
        <f t="shared" si="2"/>
        <v/>
      </c>
      <c r="Q20" s="20"/>
    </row>
    <row r="21" spans="1:17" ht="20.100000000000001" customHeight="1">
      <c r="A21" s="127">
        <v>15</v>
      </c>
      <c r="B21" s="128" t="str">
        <f>IF('1-Devis'!B20="","",'1-Devis'!B20)</f>
        <v/>
      </c>
      <c r="C21" s="128" t="str">
        <f>IF('1-Devis'!C20="","",'1-Devis'!C20)</f>
        <v/>
      </c>
      <c r="D21" s="128" t="str">
        <f>IF('1-Devis'!D20="","",'1-Devis'!D20)</f>
        <v/>
      </c>
      <c r="E21" s="128" t="str">
        <f>IF('1-Devis'!E20="","",'1-Devis'!E20)</f>
        <v/>
      </c>
      <c r="F21" s="128" t="str">
        <f>IF('1-Devis'!F20="","",'1-Devis'!F20)</f>
        <v/>
      </c>
      <c r="G21" s="301" t="str">
        <f>IF('1-Devis'!G20="","",'1-Devis'!G20)</f>
        <v/>
      </c>
      <c r="H21" s="301" t="str">
        <f>IF('1-Devis'!H20="","",'1-Devis'!H20)</f>
        <v/>
      </c>
      <c r="I21" s="301" t="str">
        <f>IF('1-Devis'!I20="","",'1-Devis'!I20)</f>
        <v/>
      </c>
      <c r="J21" s="24" t="str">
        <f>IF('1-Devis'!J20="","",'1-Devis'!J20)</f>
        <v/>
      </c>
      <c r="K21" s="376" t="str">
        <f>IF('1-Devis'!K20="","",'1-Devis'!K20)</f>
        <v/>
      </c>
      <c r="L21" s="395"/>
      <c r="M21" s="396" t="str">
        <f t="shared" si="3"/>
        <v/>
      </c>
      <c r="N21" s="22" t="str">
        <f t="shared" si="0"/>
        <v/>
      </c>
      <c r="O21" s="399" t="str">
        <f t="shared" si="1"/>
        <v/>
      </c>
      <c r="P21" s="400" t="str">
        <f t="shared" si="2"/>
        <v/>
      </c>
      <c r="Q21" s="20"/>
    </row>
    <row r="22" spans="1:17" ht="20.100000000000001" customHeight="1">
      <c r="A22" s="127">
        <v>16</v>
      </c>
      <c r="B22" s="128" t="str">
        <f>IF('1-Devis'!B21="","",'1-Devis'!B21)</f>
        <v/>
      </c>
      <c r="C22" s="128" t="str">
        <f>IF('1-Devis'!C21="","",'1-Devis'!C21)</f>
        <v/>
      </c>
      <c r="D22" s="128" t="str">
        <f>IF('1-Devis'!D21="","",'1-Devis'!D21)</f>
        <v/>
      </c>
      <c r="E22" s="128" t="str">
        <f>IF('1-Devis'!E21="","",'1-Devis'!E21)</f>
        <v/>
      </c>
      <c r="F22" s="128" t="str">
        <f>IF('1-Devis'!F21="","",'1-Devis'!F21)</f>
        <v/>
      </c>
      <c r="G22" s="301" t="str">
        <f>IF('1-Devis'!G21="","",'1-Devis'!G21)</f>
        <v/>
      </c>
      <c r="H22" s="301" t="str">
        <f>IF('1-Devis'!H21="","",'1-Devis'!H21)</f>
        <v/>
      </c>
      <c r="I22" s="301" t="str">
        <f>IF('1-Devis'!I21="","",'1-Devis'!I21)</f>
        <v/>
      </c>
      <c r="J22" s="24" t="str">
        <f>IF('1-Devis'!J21="","",'1-Devis'!J21)</f>
        <v/>
      </c>
      <c r="K22" s="376" t="str">
        <f>IF('1-Devis'!K21="","",'1-Devis'!K21)</f>
        <v/>
      </c>
      <c r="L22" s="395"/>
      <c r="M22" s="396" t="str">
        <f t="shared" si="3"/>
        <v/>
      </c>
      <c r="N22" s="22" t="str">
        <f t="shared" si="0"/>
        <v/>
      </c>
      <c r="O22" s="399" t="str">
        <f t="shared" si="1"/>
        <v/>
      </c>
      <c r="P22" s="400" t="str">
        <f t="shared" si="2"/>
        <v/>
      </c>
      <c r="Q22" s="20"/>
    </row>
    <row r="23" spans="1:17" ht="20.100000000000001" customHeight="1">
      <c r="A23" s="127">
        <v>17</v>
      </c>
      <c r="B23" s="128" t="str">
        <f>IF('1-Devis'!B22="","",'1-Devis'!B22)</f>
        <v/>
      </c>
      <c r="C23" s="128" t="str">
        <f>IF('1-Devis'!C22="","",'1-Devis'!C22)</f>
        <v/>
      </c>
      <c r="D23" s="128" t="str">
        <f>IF('1-Devis'!D22="","",'1-Devis'!D22)</f>
        <v/>
      </c>
      <c r="E23" s="128" t="str">
        <f>IF('1-Devis'!E22="","",'1-Devis'!E22)</f>
        <v/>
      </c>
      <c r="F23" s="128" t="str">
        <f>IF('1-Devis'!F22="","",'1-Devis'!F22)</f>
        <v/>
      </c>
      <c r="G23" s="301" t="str">
        <f>IF('1-Devis'!G22="","",'1-Devis'!G22)</f>
        <v/>
      </c>
      <c r="H23" s="301" t="str">
        <f>IF('1-Devis'!H22="","",'1-Devis'!H22)</f>
        <v/>
      </c>
      <c r="I23" s="301" t="str">
        <f>IF('1-Devis'!I22="","",'1-Devis'!I22)</f>
        <v/>
      </c>
      <c r="J23" s="24" t="str">
        <f>IF('1-Devis'!J22="","",'1-Devis'!J22)</f>
        <v/>
      </c>
      <c r="K23" s="376" t="str">
        <f>IF('1-Devis'!K22="","",'1-Devis'!K22)</f>
        <v/>
      </c>
      <c r="L23" s="395"/>
      <c r="M23" s="396" t="str">
        <f t="shared" si="3"/>
        <v/>
      </c>
      <c r="N23" s="22" t="str">
        <f t="shared" si="0"/>
        <v/>
      </c>
      <c r="O23" s="399" t="str">
        <f t="shared" si="1"/>
        <v/>
      </c>
      <c r="P23" s="400" t="str">
        <f t="shared" si="2"/>
        <v/>
      </c>
      <c r="Q23" s="20"/>
    </row>
    <row r="24" spans="1:17" ht="20.100000000000001" customHeight="1">
      <c r="A24" s="127">
        <v>18</v>
      </c>
      <c r="B24" s="128" t="str">
        <f>IF('1-Devis'!B23="","",'1-Devis'!B23)</f>
        <v/>
      </c>
      <c r="C24" s="128" t="str">
        <f>IF('1-Devis'!C23="","",'1-Devis'!C23)</f>
        <v/>
      </c>
      <c r="D24" s="128" t="str">
        <f>IF('1-Devis'!D23="","",'1-Devis'!D23)</f>
        <v/>
      </c>
      <c r="E24" s="128" t="str">
        <f>IF('1-Devis'!E23="","",'1-Devis'!E23)</f>
        <v/>
      </c>
      <c r="F24" s="128" t="str">
        <f>IF('1-Devis'!F23="","",'1-Devis'!F23)</f>
        <v/>
      </c>
      <c r="G24" s="301" t="str">
        <f>IF('1-Devis'!G23="","",'1-Devis'!G23)</f>
        <v/>
      </c>
      <c r="H24" s="301" t="str">
        <f>IF('1-Devis'!H23="","",'1-Devis'!H23)</f>
        <v/>
      </c>
      <c r="I24" s="301" t="str">
        <f>IF('1-Devis'!I23="","",'1-Devis'!I23)</f>
        <v/>
      </c>
      <c r="J24" s="24" t="str">
        <f>IF('1-Devis'!J23="","",'1-Devis'!J23)</f>
        <v/>
      </c>
      <c r="K24" s="376" t="str">
        <f>IF('1-Devis'!K23="","",'1-Devis'!K23)</f>
        <v/>
      </c>
      <c r="L24" s="395"/>
      <c r="M24" s="396" t="str">
        <f t="shared" si="3"/>
        <v/>
      </c>
      <c r="N24" s="22" t="str">
        <f t="shared" si="0"/>
        <v/>
      </c>
      <c r="O24" s="399" t="str">
        <f t="shared" si="1"/>
        <v/>
      </c>
      <c r="P24" s="400" t="str">
        <f t="shared" si="2"/>
        <v/>
      </c>
      <c r="Q24" s="20"/>
    </row>
    <row r="25" spans="1:17" ht="20.100000000000001" customHeight="1">
      <c r="A25" s="127">
        <v>19</v>
      </c>
      <c r="B25" s="128" t="str">
        <f>IF('1-Devis'!B24="","",'1-Devis'!B24)</f>
        <v/>
      </c>
      <c r="C25" s="128" t="str">
        <f>IF('1-Devis'!C24="","",'1-Devis'!C24)</f>
        <v/>
      </c>
      <c r="D25" s="128" t="str">
        <f>IF('1-Devis'!D24="","",'1-Devis'!D24)</f>
        <v/>
      </c>
      <c r="E25" s="128" t="str">
        <f>IF('1-Devis'!E24="","",'1-Devis'!E24)</f>
        <v/>
      </c>
      <c r="F25" s="128" t="str">
        <f>IF('1-Devis'!F24="","",'1-Devis'!F24)</f>
        <v/>
      </c>
      <c r="G25" s="301" t="str">
        <f>IF('1-Devis'!G24="","",'1-Devis'!G24)</f>
        <v/>
      </c>
      <c r="H25" s="301" t="str">
        <f>IF('1-Devis'!H24="","",'1-Devis'!H24)</f>
        <v/>
      </c>
      <c r="I25" s="301" t="str">
        <f>IF('1-Devis'!I24="","",'1-Devis'!I24)</f>
        <v/>
      </c>
      <c r="J25" s="24" t="str">
        <f>IF('1-Devis'!J24="","",'1-Devis'!J24)</f>
        <v/>
      </c>
      <c r="K25" s="376" t="str">
        <f>IF('1-Devis'!K24="","",'1-Devis'!K24)</f>
        <v/>
      </c>
      <c r="L25" s="395"/>
      <c r="M25" s="396" t="str">
        <f t="shared" si="3"/>
        <v/>
      </c>
      <c r="N25" s="22" t="str">
        <f t="shared" si="0"/>
        <v/>
      </c>
      <c r="O25" s="399" t="str">
        <f t="shared" si="1"/>
        <v/>
      </c>
      <c r="P25" s="400" t="str">
        <f t="shared" si="2"/>
        <v/>
      </c>
      <c r="Q25" s="20"/>
    </row>
    <row r="26" spans="1:17" ht="20.100000000000001" customHeight="1">
      <c r="A26" s="127">
        <v>20</v>
      </c>
      <c r="B26" s="128" t="str">
        <f>IF('1-Devis'!B25="","",'1-Devis'!B25)</f>
        <v/>
      </c>
      <c r="C26" s="128" t="str">
        <f>IF('1-Devis'!C25="","",'1-Devis'!C25)</f>
        <v/>
      </c>
      <c r="D26" s="128" t="str">
        <f>IF('1-Devis'!D25="","",'1-Devis'!D25)</f>
        <v/>
      </c>
      <c r="E26" s="128" t="str">
        <f>IF('1-Devis'!E25="","",'1-Devis'!E25)</f>
        <v/>
      </c>
      <c r="F26" s="128" t="str">
        <f>IF('1-Devis'!F25="","",'1-Devis'!F25)</f>
        <v/>
      </c>
      <c r="G26" s="301" t="str">
        <f>IF('1-Devis'!G25="","",'1-Devis'!G25)</f>
        <v/>
      </c>
      <c r="H26" s="301" t="str">
        <f>IF('1-Devis'!H25="","",'1-Devis'!H25)</f>
        <v/>
      </c>
      <c r="I26" s="301" t="str">
        <f>IF('1-Devis'!I25="","",'1-Devis'!I25)</f>
        <v/>
      </c>
      <c r="J26" s="24" t="str">
        <f>IF('1-Devis'!J25="","",'1-Devis'!J25)</f>
        <v/>
      </c>
      <c r="K26" s="376" t="str">
        <f>IF('1-Devis'!K25="","",'1-Devis'!K25)</f>
        <v/>
      </c>
      <c r="L26" s="395"/>
      <c r="M26" s="396" t="str">
        <f t="shared" si="3"/>
        <v/>
      </c>
      <c r="N26" s="22" t="str">
        <f t="shared" si="0"/>
        <v/>
      </c>
      <c r="O26" s="399" t="str">
        <f t="shared" si="1"/>
        <v/>
      </c>
      <c r="P26" s="400" t="str">
        <f t="shared" si="2"/>
        <v/>
      </c>
      <c r="Q26" s="20"/>
    </row>
    <row r="27" spans="1:17" ht="20.100000000000001" customHeight="1">
      <c r="A27" s="127">
        <v>21</v>
      </c>
      <c r="B27" s="128" t="str">
        <f>IF('1-Devis'!B26="","",'1-Devis'!B26)</f>
        <v/>
      </c>
      <c r="C27" s="128" t="str">
        <f>IF('1-Devis'!C26="","",'1-Devis'!C26)</f>
        <v/>
      </c>
      <c r="D27" s="128" t="str">
        <f>IF('1-Devis'!D26="","",'1-Devis'!D26)</f>
        <v/>
      </c>
      <c r="E27" s="128" t="str">
        <f>IF('1-Devis'!E26="","",'1-Devis'!E26)</f>
        <v/>
      </c>
      <c r="F27" s="128" t="str">
        <f>IF('1-Devis'!F26="","",'1-Devis'!F26)</f>
        <v/>
      </c>
      <c r="G27" s="301" t="str">
        <f>IF('1-Devis'!G26="","",'1-Devis'!G26)</f>
        <v/>
      </c>
      <c r="H27" s="301" t="str">
        <f>IF('1-Devis'!H26="","",'1-Devis'!H26)</f>
        <v/>
      </c>
      <c r="I27" s="301" t="str">
        <f>IF('1-Devis'!I26="","",'1-Devis'!I26)</f>
        <v/>
      </c>
      <c r="J27" s="24" t="str">
        <f>IF('1-Devis'!J26="","",'1-Devis'!J26)</f>
        <v/>
      </c>
      <c r="K27" s="376" t="str">
        <f>IF('1-Devis'!K26="","",'1-Devis'!K26)</f>
        <v/>
      </c>
      <c r="L27" s="395"/>
      <c r="M27" s="396" t="str">
        <f t="shared" si="3"/>
        <v/>
      </c>
      <c r="N27" s="22" t="str">
        <f t="shared" si="0"/>
        <v/>
      </c>
      <c r="O27" s="399" t="str">
        <f t="shared" si="1"/>
        <v/>
      </c>
      <c r="P27" s="400" t="str">
        <f t="shared" si="2"/>
        <v/>
      </c>
      <c r="Q27" s="20"/>
    </row>
    <row r="28" spans="1:17" ht="20.100000000000001" customHeight="1">
      <c r="A28" s="127">
        <v>22</v>
      </c>
      <c r="B28" s="128" t="str">
        <f>IF('1-Devis'!B27="","",'1-Devis'!B27)</f>
        <v/>
      </c>
      <c r="C28" s="128" t="str">
        <f>IF('1-Devis'!C27="","",'1-Devis'!C27)</f>
        <v/>
      </c>
      <c r="D28" s="128" t="str">
        <f>IF('1-Devis'!D27="","",'1-Devis'!D27)</f>
        <v/>
      </c>
      <c r="E28" s="128" t="str">
        <f>IF('1-Devis'!E27="","",'1-Devis'!E27)</f>
        <v/>
      </c>
      <c r="F28" s="128" t="str">
        <f>IF('1-Devis'!F27="","",'1-Devis'!F27)</f>
        <v/>
      </c>
      <c r="G28" s="301" t="str">
        <f>IF('1-Devis'!G27="","",'1-Devis'!G27)</f>
        <v/>
      </c>
      <c r="H28" s="301" t="str">
        <f>IF('1-Devis'!H27="","",'1-Devis'!H27)</f>
        <v/>
      </c>
      <c r="I28" s="301" t="str">
        <f>IF('1-Devis'!I27="","",'1-Devis'!I27)</f>
        <v/>
      </c>
      <c r="J28" s="24" t="str">
        <f>IF('1-Devis'!J27="","",'1-Devis'!J27)</f>
        <v/>
      </c>
      <c r="K28" s="376" t="str">
        <f>IF('1-Devis'!K27="","",'1-Devis'!K27)</f>
        <v/>
      </c>
      <c r="L28" s="395"/>
      <c r="M28" s="396" t="str">
        <f t="shared" si="3"/>
        <v/>
      </c>
      <c r="N28" s="22" t="str">
        <f t="shared" si="0"/>
        <v/>
      </c>
      <c r="O28" s="399" t="str">
        <f t="shared" si="1"/>
        <v/>
      </c>
      <c r="P28" s="400" t="str">
        <f t="shared" si="2"/>
        <v/>
      </c>
      <c r="Q28" s="20"/>
    </row>
    <row r="29" spans="1:17" ht="20.100000000000001" customHeight="1">
      <c r="A29" s="127">
        <v>23</v>
      </c>
      <c r="B29" s="128" t="str">
        <f>IF('1-Devis'!B28="","",'1-Devis'!B28)</f>
        <v/>
      </c>
      <c r="C29" s="128" t="str">
        <f>IF('1-Devis'!C28="","",'1-Devis'!C28)</f>
        <v/>
      </c>
      <c r="D29" s="128" t="str">
        <f>IF('1-Devis'!D28="","",'1-Devis'!D28)</f>
        <v/>
      </c>
      <c r="E29" s="128" t="str">
        <f>IF('1-Devis'!E28="","",'1-Devis'!E28)</f>
        <v/>
      </c>
      <c r="F29" s="128" t="str">
        <f>IF('1-Devis'!F28="","",'1-Devis'!F28)</f>
        <v/>
      </c>
      <c r="G29" s="301" t="str">
        <f>IF('1-Devis'!G28="","",'1-Devis'!G28)</f>
        <v/>
      </c>
      <c r="H29" s="301" t="str">
        <f>IF('1-Devis'!H28="","",'1-Devis'!H28)</f>
        <v/>
      </c>
      <c r="I29" s="301" t="str">
        <f>IF('1-Devis'!I28="","",'1-Devis'!I28)</f>
        <v/>
      </c>
      <c r="J29" s="24" t="str">
        <f>IF('1-Devis'!J28="","",'1-Devis'!J28)</f>
        <v/>
      </c>
      <c r="K29" s="376" t="str">
        <f>IF('1-Devis'!K28="","",'1-Devis'!K28)</f>
        <v/>
      </c>
      <c r="L29" s="395"/>
      <c r="M29" s="396" t="str">
        <f t="shared" si="3"/>
        <v/>
      </c>
      <c r="N29" s="22" t="str">
        <f t="shared" si="0"/>
        <v/>
      </c>
      <c r="O29" s="399" t="str">
        <f t="shared" si="1"/>
        <v/>
      </c>
      <c r="P29" s="400" t="str">
        <f t="shared" si="2"/>
        <v/>
      </c>
      <c r="Q29" s="20"/>
    </row>
    <row r="30" spans="1:17" ht="20.100000000000001" customHeight="1">
      <c r="A30" s="127">
        <v>24</v>
      </c>
      <c r="B30" s="128" t="str">
        <f>IF('1-Devis'!B29="","",'1-Devis'!B29)</f>
        <v/>
      </c>
      <c r="C30" s="128" t="str">
        <f>IF('1-Devis'!C29="","",'1-Devis'!C29)</f>
        <v/>
      </c>
      <c r="D30" s="128" t="str">
        <f>IF('1-Devis'!D29="","",'1-Devis'!D29)</f>
        <v/>
      </c>
      <c r="E30" s="128" t="str">
        <f>IF('1-Devis'!E29="","",'1-Devis'!E29)</f>
        <v/>
      </c>
      <c r="F30" s="128" t="str">
        <f>IF('1-Devis'!F29="","",'1-Devis'!F29)</f>
        <v/>
      </c>
      <c r="G30" s="301" t="str">
        <f>IF('1-Devis'!G29="","",'1-Devis'!G29)</f>
        <v/>
      </c>
      <c r="H30" s="301" t="str">
        <f>IF('1-Devis'!H29="","",'1-Devis'!H29)</f>
        <v/>
      </c>
      <c r="I30" s="301" t="str">
        <f>IF('1-Devis'!I29="","",'1-Devis'!I29)</f>
        <v/>
      </c>
      <c r="J30" s="24" t="str">
        <f>IF('1-Devis'!J29="","",'1-Devis'!J29)</f>
        <v/>
      </c>
      <c r="K30" s="376" t="str">
        <f>IF('1-Devis'!K29="","",'1-Devis'!K29)</f>
        <v/>
      </c>
      <c r="L30" s="395"/>
      <c r="M30" s="396" t="str">
        <f t="shared" si="3"/>
        <v/>
      </c>
      <c r="N30" s="22" t="str">
        <f t="shared" si="0"/>
        <v/>
      </c>
      <c r="O30" s="399" t="str">
        <f t="shared" si="1"/>
        <v/>
      </c>
      <c r="P30" s="400" t="str">
        <f t="shared" si="2"/>
        <v/>
      </c>
      <c r="Q30" s="20"/>
    </row>
    <row r="31" spans="1:17" ht="20.100000000000001" customHeight="1">
      <c r="A31" s="127">
        <v>25</v>
      </c>
      <c r="B31" s="128" t="str">
        <f>IF('1-Devis'!B30="","",'1-Devis'!B30)</f>
        <v/>
      </c>
      <c r="C31" s="128" t="str">
        <f>IF('1-Devis'!C30="","",'1-Devis'!C30)</f>
        <v/>
      </c>
      <c r="D31" s="128" t="str">
        <f>IF('1-Devis'!D30="","",'1-Devis'!D30)</f>
        <v/>
      </c>
      <c r="E31" s="128" t="str">
        <f>IF('1-Devis'!E30="","",'1-Devis'!E30)</f>
        <v/>
      </c>
      <c r="F31" s="128" t="str">
        <f>IF('1-Devis'!F30="","",'1-Devis'!F30)</f>
        <v/>
      </c>
      <c r="G31" s="301" t="str">
        <f>IF('1-Devis'!G30="","",'1-Devis'!G30)</f>
        <v/>
      </c>
      <c r="H31" s="301" t="str">
        <f>IF('1-Devis'!H30="","",'1-Devis'!H30)</f>
        <v/>
      </c>
      <c r="I31" s="301" t="str">
        <f>IF('1-Devis'!I30="","",'1-Devis'!I30)</f>
        <v/>
      </c>
      <c r="J31" s="24" t="str">
        <f>IF('1-Devis'!J30="","",'1-Devis'!J30)</f>
        <v/>
      </c>
      <c r="K31" s="376" t="str">
        <f>IF('1-Devis'!K30="","",'1-Devis'!K30)</f>
        <v/>
      </c>
      <c r="L31" s="395"/>
      <c r="M31" s="396" t="str">
        <f t="shared" si="3"/>
        <v/>
      </c>
      <c r="N31" s="22" t="str">
        <f t="shared" si="0"/>
        <v/>
      </c>
      <c r="O31" s="399" t="str">
        <f t="shared" si="1"/>
        <v/>
      </c>
      <c r="P31" s="400" t="str">
        <f t="shared" si="2"/>
        <v/>
      </c>
      <c r="Q31" s="20"/>
    </row>
    <row r="32" spans="1:17" ht="20.100000000000001" customHeight="1">
      <c r="A32" s="127">
        <v>26</v>
      </c>
      <c r="B32" s="128" t="str">
        <f>IF('1-Devis'!B31="","",'1-Devis'!B31)</f>
        <v/>
      </c>
      <c r="C32" s="128" t="str">
        <f>IF('1-Devis'!C31="","",'1-Devis'!C31)</f>
        <v/>
      </c>
      <c r="D32" s="128" t="str">
        <f>IF('1-Devis'!D31="","",'1-Devis'!D31)</f>
        <v/>
      </c>
      <c r="E32" s="128" t="str">
        <f>IF('1-Devis'!E31="","",'1-Devis'!E31)</f>
        <v/>
      </c>
      <c r="F32" s="128" t="str">
        <f>IF('1-Devis'!F31="","",'1-Devis'!F31)</f>
        <v/>
      </c>
      <c r="G32" s="301" t="str">
        <f>IF('1-Devis'!G31="","",'1-Devis'!G31)</f>
        <v/>
      </c>
      <c r="H32" s="301" t="str">
        <f>IF('1-Devis'!H31="","",'1-Devis'!H31)</f>
        <v/>
      </c>
      <c r="I32" s="301" t="str">
        <f>IF('1-Devis'!I31="","",'1-Devis'!I31)</f>
        <v/>
      </c>
      <c r="J32" s="24" t="str">
        <f>IF('1-Devis'!J31="","",'1-Devis'!J31)</f>
        <v/>
      </c>
      <c r="K32" s="376" t="str">
        <f>IF('1-Devis'!K31="","",'1-Devis'!K31)</f>
        <v/>
      </c>
      <c r="L32" s="395"/>
      <c r="M32" s="396" t="str">
        <f t="shared" si="3"/>
        <v/>
      </c>
      <c r="N32" s="22" t="str">
        <f t="shared" si="0"/>
        <v/>
      </c>
      <c r="O32" s="399" t="str">
        <f t="shared" si="1"/>
        <v/>
      </c>
      <c r="P32" s="400" t="str">
        <f t="shared" si="2"/>
        <v/>
      </c>
      <c r="Q32" s="20"/>
    </row>
    <row r="33" spans="1:17" ht="20.100000000000001" customHeight="1">
      <c r="A33" s="127">
        <v>27</v>
      </c>
      <c r="B33" s="128" t="str">
        <f>IF('1-Devis'!B32="","",'1-Devis'!B32)</f>
        <v/>
      </c>
      <c r="C33" s="128" t="str">
        <f>IF('1-Devis'!C32="","",'1-Devis'!C32)</f>
        <v/>
      </c>
      <c r="D33" s="128" t="str">
        <f>IF('1-Devis'!D32="","",'1-Devis'!D32)</f>
        <v/>
      </c>
      <c r="E33" s="128" t="str">
        <f>IF('1-Devis'!E32="","",'1-Devis'!E32)</f>
        <v/>
      </c>
      <c r="F33" s="128" t="str">
        <f>IF('1-Devis'!F32="","",'1-Devis'!F32)</f>
        <v/>
      </c>
      <c r="G33" s="301" t="str">
        <f>IF('1-Devis'!G32="","",'1-Devis'!G32)</f>
        <v/>
      </c>
      <c r="H33" s="301" t="str">
        <f>IF('1-Devis'!H32="","",'1-Devis'!H32)</f>
        <v/>
      </c>
      <c r="I33" s="301" t="str">
        <f>IF('1-Devis'!I32="","",'1-Devis'!I32)</f>
        <v/>
      </c>
      <c r="J33" s="24" t="str">
        <f>IF('1-Devis'!J32="","",'1-Devis'!J32)</f>
        <v/>
      </c>
      <c r="K33" s="376" t="str">
        <f>IF('1-Devis'!K32="","",'1-Devis'!K32)</f>
        <v/>
      </c>
      <c r="L33" s="395"/>
      <c r="M33" s="396" t="str">
        <f t="shared" si="3"/>
        <v/>
      </c>
      <c r="N33" s="22" t="str">
        <f t="shared" si="0"/>
        <v/>
      </c>
      <c r="O33" s="399" t="str">
        <f t="shared" si="1"/>
        <v/>
      </c>
      <c r="P33" s="400" t="str">
        <f t="shared" si="2"/>
        <v/>
      </c>
      <c r="Q33" s="20"/>
    </row>
    <row r="34" spans="1:17" ht="20.100000000000001" customHeight="1">
      <c r="A34" s="127">
        <v>28</v>
      </c>
      <c r="B34" s="128" t="str">
        <f>IF('1-Devis'!B33="","",'1-Devis'!B33)</f>
        <v/>
      </c>
      <c r="C34" s="128" t="str">
        <f>IF('1-Devis'!C33="","",'1-Devis'!C33)</f>
        <v/>
      </c>
      <c r="D34" s="128" t="str">
        <f>IF('1-Devis'!D33="","",'1-Devis'!D33)</f>
        <v/>
      </c>
      <c r="E34" s="128" t="str">
        <f>IF('1-Devis'!E33="","",'1-Devis'!E33)</f>
        <v/>
      </c>
      <c r="F34" s="128" t="str">
        <f>IF('1-Devis'!F33="","",'1-Devis'!F33)</f>
        <v/>
      </c>
      <c r="G34" s="301" t="str">
        <f>IF('1-Devis'!G33="","",'1-Devis'!G33)</f>
        <v/>
      </c>
      <c r="H34" s="301" t="str">
        <f>IF('1-Devis'!H33="","",'1-Devis'!H33)</f>
        <v/>
      </c>
      <c r="I34" s="301" t="str">
        <f>IF('1-Devis'!I33="","",'1-Devis'!I33)</f>
        <v/>
      </c>
      <c r="J34" s="24" t="str">
        <f>IF('1-Devis'!J33="","",'1-Devis'!J33)</f>
        <v/>
      </c>
      <c r="K34" s="376" t="str">
        <f>IF('1-Devis'!K33="","",'1-Devis'!K33)</f>
        <v/>
      </c>
      <c r="L34" s="395"/>
      <c r="M34" s="396" t="str">
        <f t="shared" si="3"/>
        <v/>
      </c>
      <c r="N34" s="22" t="str">
        <f t="shared" si="0"/>
        <v/>
      </c>
      <c r="O34" s="399" t="str">
        <f t="shared" si="1"/>
        <v/>
      </c>
      <c r="P34" s="400" t="str">
        <f t="shared" si="2"/>
        <v/>
      </c>
      <c r="Q34" s="20"/>
    </row>
    <row r="35" spans="1:17" ht="20.100000000000001" customHeight="1">
      <c r="A35" s="127">
        <v>29</v>
      </c>
      <c r="B35" s="128" t="str">
        <f>IF('1-Devis'!B34="","",'1-Devis'!B34)</f>
        <v/>
      </c>
      <c r="C35" s="128" t="str">
        <f>IF('1-Devis'!C34="","",'1-Devis'!C34)</f>
        <v/>
      </c>
      <c r="D35" s="128" t="str">
        <f>IF('1-Devis'!D34="","",'1-Devis'!D34)</f>
        <v/>
      </c>
      <c r="E35" s="128" t="str">
        <f>IF('1-Devis'!E34="","",'1-Devis'!E34)</f>
        <v/>
      </c>
      <c r="F35" s="128" t="str">
        <f>IF('1-Devis'!F34="","",'1-Devis'!F34)</f>
        <v/>
      </c>
      <c r="G35" s="301" t="str">
        <f>IF('1-Devis'!G34="","",'1-Devis'!G34)</f>
        <v/>
      </c>
      <c r="H35" s="301" t="str">
        <f>IF('1-Devis'!H34="","",'1-Devis'!H34)</f>
        <v/>
      </c>
      <c r="I35" s="301" t="str">
        <f>IF('1-Devis'!I34="","",'1-Devis'!I34)</f>
        <v/>
      </c>
      <c r="J35" s="24" t="str">
        <f>IF('1-Devis'!J34="","",'1-Devis'!J34)</f>
        <v/>
      </c>
      <c r="K35" s="376" t="str">
        <f>IF('1-Devis'!K34="","",'1-Devis'!K34)</f>
        <v/>
      </c>
      <c r="L35" s="395"/>
      <c r="M35" s="396" t="str">
        <f t="shared" si="3"/>
        <v/>
      </c>
      <c r="N35" s="22" t="str">
        <f t="shared" si="0"/>
        <v/>
      </c>
      <c r="O35" s="399" t="str">
        <f t="shared" si="1"/>
        <v/>
      </c>
      <c r="P35" s="400" t="str">
        <f t="shared" si="2"/>
        <v/>
      </c>
      <c r="Q35" s="20"/>
    </row>
    <row r="36" spans="1:17" ht="20.100000000000001" customHeight="1">
      <c r="A36" s="127">
        <v>30</v>
      </c>
      <c r="B36" s="128" t="str">
        <f>IF('1-Devis'!B35="","",'1-Devis'!B35)</f>
        <v/>
      </c>
      <c r="C36" s="128" t="str">
        <f>IF('1-Devis'!C35="","",'1-Devis'!C35)</f>
        <v/>
      </c>
      <c r="D36" s="128" t="str">
        <f>IF('1-Devis'!D35="","",'1-Devis'!D35)</f>
        <v/>
      </c>
      <c r="E36" s="128" t="str">
        <f>IF('1-Devis'!E35="","",'1-Devis'!E35)</f>
        <v/>
      </c>
      <c r="F36" s="128" t="str">
        <f>IF('1-Devis'!F35="","",'1-Devis'!F35)</f>
        <v/>
      </c>
      <c r="G36" s="301" t="str">
        <f>IF('1-Devis'!G35="","",'1-Devis'!G35)</f>
        <v/>
      </c>
      <c r="H36" s="301" t="str">
        <f>IF('1-Devis'!H35="","",'1-Devis'!H35)</f>
        <v/>
      </c>
      <c r="I36" s="301" t="str">
        <f>IF('1-Devis'!I35="","",'1-Devis'!I35)</f>
        <v/>
      </c>
      <c r="J36" s="24" t="str">
        <f>IF('1-Devis'!J35="","",'1-Devis'!J35)</f>
        <v/>
      </c>
      <c r="K36" s="376" t="str">
        <f>IF('1-Devis'!K35="","",'1-Devis'!K35)</f>
        <v/>
      </c>
      <c r="L36" s="395"/>
      <c r="M36" s="396" t="str">
        <f t="shared" si="3"/>
        <v/>
      </c>
      <c r="N36" s="22" t="str">
        <f t="shared" si="0"/>
        <v/>
      </c>
      <c r="O36" s="399" t="str">
        <f t="shared" si="1"/>
        <v/>
      </c>
      <c r="P36" s="400" t="str">
        <f t="shared" si="2"/>
        <v/>
      </c>
      <c r="Q36" s="20"/>
    </row>
    <row r="37" spans="1:17" ht="20.100000000000001" customHeight="1">
      <c r="A37" s="127">
        <v>31</v>
      </c>
      <c r="B37" s="128" t="str">
        <f>IF('1-Devis'!B36="","",'1-Devis'!B36)</f>
        <v/>
      </c>
      <c r="C37" s="128" t="str">
        <f>IF('1-Devis'!C36="","",'1-Devis'!C36)</f>
        <v/>
      </c>
      <c r="D37" s="128" t="str">
        <f>IF('1-Devis'!D36="","",'1-Devis'!D36)</f>
        <v/>
      </c>
      <c r="E37" s="128" t="str">
        <f>IF('1-Devis'!E36="","",'1-Devis'!E36)</f>
        <v/>
      </c>
      <c r="F37" s="128" t="str">
        <f>IF('1-Devis'!F36="","",'1-Devis'!F36)</f>
        <v/>
      </c>
      <c r="G37" s="301" t="str">
        <f>IF('1-Devis'!G36="","",'1-Devis'!G36)</f>
        <v/>
      </c>
      <c r="H37" s="301" t="str">
        <f>IF('1-Devis'!H36="","",'1-Devis'!H36)</f>
        <v/>
      </c>
      <c r="I37" s="301" t="str">
        <f>IF('1-Devis'!I36="","",'1-Devis'!I36)</f>
        <v/>
      </c>
      <c r="J37" s="24" t="str">
        <f>IF('1-Devis'!J36="","",'1-Devis'!J36)</f>
        <v/>
      </c>
      <c r="K37" s="376" t="str">
        <f>IF('1-Devis'!K36="","",'1-Devis'!K36)</f>
        <v/>
      </c>
      <c r="L37" s="395"/>
      <c r="M37" s="396" t="str">
        <f t="shared" si="3"/>
        <v/>
      </c>
      <c r="N37" s="22" t="str">
        <f t="shared" si="0"/>
        <v/>
      </c>
      <c r="O37" s="399" t="str">
        <f t="shared" si="1"/>
        <v/>
      </c>
      <c r="P37" s="400" t="str">
        <f t="shared" si="2"/>
        <v/>
      </c>
      <c r="Q37" s="20"/>
    </row>
    <row r="38" spans="1:17" ht="20.100000000000001" customHeight="1">
      <c r="A38" s="127">
        <v>32</v>
      </c>
      <c r="B38" s="128" t="str">
        <f>IF('1-Devis'!B37="","",'1-Devis'!B37)</f>
        <v/>
      </c>
      <c r="C38" s="128" t="str">
        <f>IF('1-Devis'!C37="","",'1-Devis'!C37)</f>
        <v/>
      </c>
      <c r="D38" s="128" t="str">
        <f>IF('1-Devis'!D37="","",'1-Devis'!D37)</f>
        <v/>
      </c>
      <c r="E38" s="128" t="str">
        <f>IF('1-Devis'!E37="","",'1-Devis'!E37)</f>
        <v/>
      </c>
      <c r="F38" s="128" t="str">
        <f>IF('1-Devis'!F37="","",'1-Devis'!F37)</f>
        <v/>
      </c>
      <c r="G38" s="301" t="str">
        <f>IF('1-Devis'!G37="","",'1-Devis'!G37)</f>
        <v/>
      </c>
      <c r="H38" s="301" t="str">
        <f>IF('1-Devis'!H37="","",'1-Devis'!H37)</f>
        <v/>
      </c>
      <c r="I38" s="301" t="str">
        <f>IF('1-Devis'!I37="","",'1-Devis'!I37)</f>
        <v/>
      </c>
      <c r="J38" s="24" t="str">
        <f>IF('1-Devis'!J37="","",'1-Devis'!J37)</f>
        <v/>
      </c>
      <c r="K38" s="376" t="str">
        <f>IF('1-Devis'!K37="","",'1-Devis'!K37)</f>
        <v/>
      </c>
      <c r="L38" s="395"/>
      <c r="M38" s="396" t="str">
        <f t="shared" si="3"/>
        <v/>
      </c>
      <c r="N38" s="22" t="str">
        <f t="shared" si="0"/>
        <v/>
      </c>
      <c r="O38" s="399" t="str">
        <f t="shared" si="1"/>
        <v/>
      </c>
      <c r="P38" s="400" t="str">
        <f t="shared" si="2"/>
        <v/>
      </c>
      <c r="Q38" s="20"/>
    </row>
    <row r="39" spans="1:17" ht="20.100000000000001" customHeight="1">
      <c r="A39" s="127">
        <v>33</v>
      </c>
      <c r="B39" s="128" t="str">
        <f>IF('1-Devis'!B38="","",'1-Devis'!B38)</f>
        <v/>
      </c>
      <c r="C39" s="128" t="str">
        <f>IF('1-Devis'!C38="","",'1-Devis'!C38)</f>
        <v/>
      </c>
      <c r="D39" s="128" t="str">
        <f>IF('1-Devis'!D38="","",'1-Devis'!D38)</f>
        <v/>
      </c>
      <c r="E39" s="128" t="str">
        <f>IF('1-Devis'!E38="","",'1-Devis'!E38)</f>
        <v/>
      </c>
      <c r="F39" s="128" t="str">
        <f>IF('1-Devis'!F38="","",'1-Devis'!F38)</f>
        <v/>
      </c>
      <c r="G39" s="301" t="str">
        <f>IF('1-Devis'!G38="","",'1-Devis'!G38)</f>
        <v/>
      </c>
      <c r="H39" s="301" t="str">
        <f>IF('1-Devis'!H38="","",'1-Devis'!H38)</f>
        <v/>
      </c>
      <c r="I39" s="301" t="str">
        <f>IF('1-Devis'!I38="","",'1-Devis'!I38)</f>
        <v/>
      </c>
      <c r="J39" s="24" t="str">
        <f>IF('1-Devis'!J38="","",'1-Devis'!J38)</f>
        <v/>
      </c>
      <c r="K39" s="376" t="str">
        <f>IF('1-Devis'!K38="","",'1-Devis'!K38)</f>
        <v/>
      </c>
      <c r="L39" s="395"/>
      <c r="M39" s="396" t="str">
        <f t="shared" si="3"/>
        <v/>
      </c>
      <c r="N39" s="22" t="str">
        <f t="shared" si="0"/>
        <v/>
      </c>
      <c r="O39" s="399" t="str">
        <f t="shared" si="1"/>
        <v/>
      </c>
      <c r="P39" s="400" t="str">
        <f t="shared" si="2"/>
        <v/>
      </c>
      <c r="Q39" s="20"/>
    </row>
    <row r="40" spans="1:17" ht="20.100000000000001" customHeight="1">
      <c r="A40" s="127">
        <v>34</v>
      </c>
      <c r="B40" s="128" t="str">
        <f>IF('1-Devis'!B39="","",'1-Devis'!B39)</f>
        <v/>
      </c>
      <c r="C40" s="128" t="str">
        <f>IF('1-Devis'!C39="","",'1-Devis'!C39)</f>
        <v/>
      </c>
      <c r="D40" s="128" t="str">
        <f>IF('1-Devis'!D39="","",'1-Devis'!D39)</f>
        <v/>
      </c>
      <c r="E40" s="128" t="str">
        <f>IF('1-Devis'!E39="","",'1-Devis'!E39)</f>
        <v/>
      </c>
      <c r="F40" s="128" t="str">
        <f>IF('1-Devis'!F39="","",'1-Devis'!F39)</f>
        <v/>
      </c>
      <c r="G40" s="301" t="str">
        <f>IF('1-Devis'!G39="","",'1-Devis'!G39)</f>
        <v/>
      </c>
      <c r="H40" s="301" t="str">
        <f>IF('1-Devis'!H39="","",'1-Devis'!H39)</f>
        <v/>
      </c>
      <c r="I40" s="301" t="str">
        <f>IF('1-Devis'!I39="","",'1-Devis'!I39)</f>
        <v/>
      </c>
      <c r="J40" s="24" t="str">
        <f>IF('1-Devis'!J39="","",'1-Devis'!J39)</f>
        <v/>
      </c>
      <c r="K40" s="376" t="str">
        <f>IF('1-Devis'!K39="","",'1-Devis'!K39)</f>
        <v/>
      </c>
      <c r="L40" s="395"/>
      <c r="M40" s="396" t="str">
        <f t="shared" si="3"/>
        <v/>
      </c>
      <c r="N40" s="22" t="str">
        <f t="shared" si="0"/>
        <v/>
      </c>
      <c r="O40" s="399" t="str">
        <f t="shared" si="1"/>
        <v/>
      </c>
      <c r="P40" s="400" t="str">
        <f t="shared" si="2"/>
        <v/>
      </c>
      <c r="Q40" s="20"/>
    </row>
    <row r="41" spans="1:17" ht="20.100000000000001" customHeight="1">
      <c r="A41" s="127">
        <v>35</v>
      </c>
      <c r="B41" s="128" t="str">
        <f>IF('1-Devis'!B40="","",'1-Devis'!B40)</f>
        <v/>
      </c>
      <c r="C41" s="128" t="str">
        <f>IF('1-Devis'!C40="","",'1-Devis'!C40)</f>
        <v/>
      </c>
      <c r="D41" s="128" t="str">
        <f>IF('1-Devis'!D40="","",'1-Devis'!D40)</f>
        <v/>
      </c>
      <c r="E41" s="128" t="str">
        <f>IF('1-Devis'!E40="","",'1-Devis'!E40)</f>
        <v/>
      </c>
      <c r="F41" s="128" t="str">
        <f>IF('1-Devis'!F40="","",'1-Devis'!F40)</f>
        <v/>
      </c>
      <c r="G41" s="301" t="str">
        <f>IF('1-Devis'!G40="","",'1-Devis'!G40)</f>
        <v/>
      </c>
      <c r="H41" s="301" t="str">
        <f>IF('1-Devis'!H40="","",'1-Devis'!H40)</f>
        <v/>
      </c>
      <c r="I41" s="301" t="str">
        <f>IF('1-Devis'!I40="","",'1-Devis'!I40)</f>
        <v/>
      </c>
      <c r="J41" s="24" t="str">
        <f>IF('1-Devis'!J40="","",'1-Devis'!J40)</f>
        <v/>
      </c>
      <c r="K41" s="376" t="str">
        <f>IF('1-Devis'!K40="","",'1-Devis'!K40)</f>
        <v/>
      </c>
      <c r="L41" s="395"/>
      <c r="M41" s="396" t="str">
        <f t="shared" si="3"/>
        <v/>
      </c>
      <c r="N41" s="22" t="str">
        <f t="shared" si="0"/>
        <v/>
      </c>
      <c r="O41" s="399" t="str">
        <f t="shared" si="1"/>
        <v/>
      </c>
      <c r="P41" s="400" t="str">
        <f t="shared" si="2"/>
        <v/>
      </c>
      <c r="Q41" s="20"/>
    </row>
    <row r="42" spans="1:17" ht="20.100000000000001" customHeight="1">
      <c r="A42" s="127">
        <v>36</v>
      </c>
      <c r="B42" s="128" t="str">
        <f>IF('1-Devis'!B41="","",'1-Devis'!B41)</f>
        <v/>
      </c>
      <c r="C42" s="128" t="str">
        <f>IF('1-Devis'!C41="","",'1-Devis'!C41)</f>
        <v/>
      </c>
      <c r="D42" s="128" t="str">
        <f>IF('1-Devis'!D41="","",'1-Devis'!D41)</f>
        <v/>
      </c>
      <c r="E42" s="128" t="str">
        <f>IF('1-Devis'!E41="","",'1-Devis'!E41)</f>
        <v/>
      </c>
      <c r="F42" s="128" t="str">
        <f>IF('1-Devis'!F41="","",'1-Devis'!F41)</f>
        <v/>
      </c>
      <c r="G42" s="301" t="str">
        <f>IF('1-Devis'!G41="","",'1-Devis'!G41)</f>
        <v/>
      </c>
      <c r="H42" s="301" t="str">
        <f>IF('1-Devis'!H41="","",'1-Devis'!H41)</f>
        <v/>
      </c>
      <c r="I42" s="301" t="str">
        <f>IF('1-Devis'!I41="","",'1-Devis'!I41)</f>
        <v/>
      </c>
      <c r="J42" s="24" t="str">
        <f>IF('1-Devis'!J41="","",'1-Devis'!J41)</f>
        <v/>
      </c>
      <c r="K42" s="376" t="str">
        <f>IF('1-Devis'!K41="","",'1-Devis'!K41)</f>
        <v/>
      </c>
      <c r="L42" s="395"/>
      <c r="M42" s="396" t="str">
        <f t="shared" si="3"/>
        <v/>
      </c>
      <c r="N42" s="22" t="str">
        <f t="shared" si="0"/>
        <v/>
      </c>
      <c r="O42" s="399" t="str">
        <f t="shared" si="1"/>
        <v/>
      </c>
      <c r="P42" s="400" t="str">
        <f t="shared" si="2"/>
        <v/>
      </c>
      <c r="Q42" s="20"/>
    </row>
    <row r="43" spans="1:17" ht="20.100000000000001" customHeight="1">
      <c r="A43" s="127">
        <v>37</v>
      </c>
      <c r="B43" s="128" t="str">
        <f>IF('1-Devis'!B42="","",'1-Devis'!B42)</f>
        <v/>
      </c>
      <c r="C43" s="128" t="str">
        <f>IF('1-Devis'!C42="","",'1-Devis'!C42)</f>
        <v/>
      </c>
      <c r="D43" s="128" t="str">
        <f>IF('1-Devis'!D42="","",'1-Devis'!D42)</f>
        <v/>
      </c>
      <c r="E43" s="128" t="str">
        <f>IF('1-Devis'!E42="","",'1-Devis'!E42)</f>
        <v/>
      </c>
      <c r="F43" s="128" t="str">
        <f>IF('1-Devis'!F42="","",'1-Devis'!F42)</f>
        <v/>
      </c>
      <c r="G43" s="301" t="str">
        <f>IF('1-Devis'!G42="","",'1-Devis'!G42)</f>
        <v/>
      </c>
      <c r="H43" s="301" t="str">
        <f>IF('1-Devis'!H42="","",'1-Devis'!H42)</f>
        <v/>
      </c>
      <c r="I43" s="301" t="str">
        <f>IF('1-Devis'!I42="","",'1-Devis'!I42)</f>
        <v/>
      </c>
      <c r="J43" s="24" t="str">
        <f>IF('1-Devis'!J42="","",'1-Devis'!J42)</f>
        <v/>
      </c>
      <c r="K43" s="376" t="str">
        <f>IF('1-Devis'!K42="","",'1-Devis'!K42)</f>
        <v/>
      </c>
      <c r="L43" s="395"/>
      <c r="M43" s="396" t="str">
        <f t="shared" si="3"/>
        <v/>
      </c>
      <c r="N43" s="22" t="str">
        <f t="shared" si="0"/>
        <v/>
      </c>
      <c r="O43" s="399" t="str">
        <f t="shared" si="1"/>
        <v/>
      </c>
      <c r="P43" s="400" t="str">
        <f t="shared" si="2"/>
        <v/>
      </c>
      <c r="Q43" s="20"/>
    </row>
    <row r="44" spans="1:17" ht="20.100000000000001" customHeight="1">
      <c r="A44" s="127">
        <v>38</v>
      </c>
      <c r="B44" s="128" t="str">
        <f>IF('1-Devis'!B43="","",'1-Devis'!B43)</f>
        <v/>
      </c>
      <c r="C44" s="128" t="str">
        <f>IF('1-Devis'!C43="","",'1-Devis'!C43)</f>
        <v/>
      </c>
      <c r="D44" s="128" t="str">
        <f>IF('1-Devis'!D43="","",'1-Devis'!D43)</f>
        <v/>
      </c>
      <c r="E44" s="128" t="str">
        <f>IF('1-Devis'!E43="","",'1-Devis'!E43)</f>
        <v/>
      </c>
      <c r="F44" s="128" t="str">
        <f>IF('1-Devis'!F43="","",'1-Devis'!F43)</f>
        <v/>
      </c>
      <c r="G44" s="301" t="str">
        <f>IF('1-Devis'!G43="","",'1-Devis'!G43)</f>
        <v/>
      </c>
      <c r="H44" s="301" t="str">
        <f>IF('1-Devis'!H43="","",'1-Devis'!H43)</f>
        <v/>
      </c>
      <c r="I44" s="301" t="str">
        <f>IF('1-Devis'!I43="","",'1-Devis'!I43)</f>
        <v/>
      </c>
      <c r="J44" s="24" t="str">
        <f>IF('1-Devis'!J43="","",'1-Devis'!J43)</f>
        <v/>
      </c>
      <c r="K44" s="376" t="str">
        <f>IF('1-Devis'!K43="","",'1-Devis'!K43)</f>
        <v/>
      </c>
      <c r="L44" s="395"/>
      <c r="M44" s="396" t="str">
        <f t="shared" si="3"/>
        <v/>
      </c>
      <c r="N44" s="22" t="str">
        <f t="shared" si="0"/>
        <v/>
      </c>
      <c r="O44" s="399" t="str">
        <f t="shared" si="1"/>
        <v/>
      </c>
      <c r="P44" s="400" t="str">
        <f t="shared" si="2"/>
        <v/>
      </c>
      <c r="Q44" s="20"/>
    </row>
    <row r="45" spans="1:17" ht="20.100000000000001" customHeight="1">
      <c r="A45" s="127">
        <v>39</v>
      </c>
      <c r="B45" s="128" t="str">
        <f>IF('1-Devis'!B44="","",'1-Devis'!B44)</f>
        <v/>
      </c>
      <c r="C45" s="128" t="str">
        <f>IF('1-Devis'!C44="","",'1-Devis'!C44)</f>
        <v/>
      </c>
      <c r="D45" s="128" t="str">
        <f>IF('1-Devis'!D44="","",'1-Devis'!D44)</f>
        <v/>
      </c>
      <c r="E45" s="128" t="str">
        <f>IF('1-Devis'!E44="","",'1-Devis'!E44)</f>
        <v/>
      </c>
      <c r="F45" s="128" t="str">
        <f>IF('1-Devis'!F44="","",'1-Devis'!F44)</f>
        <v/>
      </c>
      <c r="G45" s="301" t="str">
        <f>IF('1-Devis'!G44="","",'1-Devis'!G44)</f>
        <v/>
      </c>
      <c r="H45" s="301" t="str">
        <f>IF('1-Devis'!H44="","",'1-Devis'!H44)</f>
        <v/>
      </c>
      <c r="I45" s="301" t="str">
        <f>IF('1-Devis'!I44="","",'1-Devis'!I44)</f>
        <v/>
      </c>
      <c r="J45" s="24" t="str">
        <f>IF('1-Devis'!J44="","",'1-Devis'!J44)</f>
        <v/>
      </c>
      <c r="K45" s="376" t="str">
        <f>IF('1-Devis'!K44="","",'1-Devis'!K44)</f>
        <v/>
      </c>
      <c r="L45" s="395"/>
      <c r="M45" s="396" t="str">
        <f t="shared" si="3"/>
        <v/>
      </c>
      <c r="N45" s="22" t="str">
        <f t="shared" si="0"/>
        <v/>
      </c>
      <c r="O45" s="399" t="str">
        <f t="shared" si="1"/>
        <v/>
      </c>
      <c r="P45" s="400" t="str">
        <f t="shared" si="2"/>
        <v/>
      </c>
      <c r="Q45" s="20"/>
    </row>
    <row r="46" spans="1:17" ht="20.100000000000001" customHeight="1">
      <c r="A46" s="127">
        <v>40</v>
      </c>
      <c r="B46" s="128" t="str">
        <f>IF('1-Devis'!B45="","",'1-Devis'!B45)</f>
        <v/>
      </c>
      <c r="C46" s="128" t="str">
        <f>IF('1-Devis'!C45="","",'1-Devis'!C45)</f>
        <v/>
      </c>
      <c r="D46" s="128" t="str">
        <f>IF('1-Devis'!D45="","",'1-Devis'!D45)</f>
        <v/>
      </c>
      <c r="E46" s="128" t="str">
        <f>IF('1-Devis'!E45="","",'1-Devis'!E45)</f>
        <v/>
      </c>
      <c r="F46" s="128" t="str">
        <f>IF('1-Devis'!F45="","",'1-Devis'!F45)</f>
        <v/>
      </c>
      <c r="G46" s="301" t="str">
        <f>IF('1-Devis'!G45="","",'1-Devis'!G45)</f>
        <v/>
      </c>
      <c r="H46" s="301" t="str">
        <f>IF('1-Devis'!H45="","",'1-Devis'!H45)</f>
        <v/>
      </c>
      <c r="I46" s="301" t="str">
        <f>IF('1-Devis'!I45="","",'1-Devis'!I45)</f>
        <v/>
      </c>
      <c r="J46" s="24" t="str">
        <f>IF('1-Devis'!J45="","",'1-Devis'!J45)</f>
        <v/>
      </c>
      <c r="K46" s="376" t="str">
        <f>IF('1-Devis'!K45="","",'1-Devis'!K45)</f>
        <v/>
      </c>
      <c r="L46" s="395"/>
      <c r="M46" s="396" t="str">
        <f t="shared" si="3"/>
        <v/>
      </c>
      <c r="N46" s="22" t="str">
        <f t="shared" si="0"/>
        <v/>
      </c>
      <c r="O46" s="399" t="str">
        <f t="shared" si="1"/>
        <v/>
      </c>
      <c r="P46" s="400" t="str">
        <f t="shared" si="2"/>
        <v/>
      </c>
      <c r="Q46" s="20"/>
    </row>
    <row r="47" spans="1:17" ht="20.100000000000001" customHeight="1">
      <c r="A47" s="127">
        <v>41</v>
      </c>
      <c r="B47" s="128" t="str">
        <f>IF('1-Devis'!B46="","",'1-Devis'!B46)</f>
        <v/>
      </c>
      <c r="C47" s="128" t="str">
        <f>IF('1-Devis'!C46="","",'1-Devis'!C46)</f>
        <v/>
      </c>
      <c r="D47" s="128" t="str">
        <f>IF('1-Devis'!D46="","",'1-Devis'!D46)</f>
        <v/>
      </c>
      <c r="E47" s="128" t="str">
        <f>IF('1-Devis'!E46="","",'1-Devis'!E46)</f>
        <v/>
      </c>
      <c r="F47" s="128" t="str">
        <f>IF('1-Devis'!F46="","",'1-Devis'!F46)</f>
        <v/>
      </c>
      <c r="G47" s="301" t="str">
        <f>IF('1-Devis'!G46="","",'1-Devis'!G46)</f>
        <v/>
      </c>
      <c r="H47" s="301" t="str">
        <f>IF('1-Devis'!H46="","",'1-Devis'!H46)</f>
        <v/>
      </c>
      <c r="I47" s="301" t="str">
        <f>IF('1-Devis'!I46="","",'1-Devis'!I46)</f>
        <v/>
      </c>
      <c r="J47" s="24" t="str">
        <f>IF('1-Devis'!J46="","",'1-Devis'!J46)</f>
        <v/>
      </c>
      <c r="K47" s="376" t="str">
        <f>IF('1-Devis'!K46="","",'1-Devis'!K46)</f>
        <v/>
      </c>
      <c r="L47" s="395"/>
      <c r="M47" s="396" t="str">
        <f t="shared" si="3"/>
        <v/>
      </c>
      <c r="N47" s="22" t="str">
        <f t="shared" si="0"/>
        <v/>
      </c>
      <c r="O47" s="399" t="str">
        <f t="shared" si="1"/>
        <v/>
      </c>
      <c r="P47" s="400" t="str">
        <f t="shared" si="2"/>
        <v/>
      </c>
      <c r="Q47" s="20"/>
    </row>
    <row r="48" spans="1:17" ht="20.100000000000001" customHeight="1">
      <c r="A48" s="127">
        <v>42</v>
      </c>
      <c r="B48" s="128" t="str">
        <f>IF('1-Devis'!B47="","",'1-Devis'!B47)</f>
        <v/>
      </c>
      <c r="C48" s="128" t="str">
        <f>IF('1-Devis'!C47="","",'1-Devis'!C47)</f>
        <v/>
      </c>
      <c r="D48" s="128" t="str">
        <f>IF('1-Devis'!D47="","",'1-Devis'!D47)</f>
        <v/>
      </c>
      <c r="E48" s="128" t="str">
        <f>IF('1-Devis'!E47="","",'1-Devis'!E47)</f>
        <v/>
      </c>
      <c r="F48" s="128" t="str">
        <f>IF('1-Devis'!F47="","",'1-Devis'!F47)</f>
        <v/>
      </c>
      <c r="G48" s="301" t="str">
        <f>IF('1-Devis'!G47="","",'1-Devis'!G47)</f>
        <v/>
      </c>
      <c r="H48" s="301" t="str">
        <f>IF('1-Devis'!H47="","",'1-Devis'!H47)</f>
        <v/>
      </c>
      <c r="I48" s="301" t="str">
        <f>IF('1-Devis'!I47="","",'1-Devis'!I47)</f>
        <v/>
      </c>
      <c r="J48" s="24" t="str">
        <f>IF('1-Devis'!J47="","",'1-Devis'!J47)</f>
        <v/>
      </c>
      <c r="K48" s="376" t="str">
        <f>IF('1-Devis'!K47="","",'1-Devis'!K47)</f>
        <v/>
      </c>
      <c r="L48" s="395"/>
      <c r="M48" s="396" t="str">
        <f t="shared" si="3"/>
        <v/>
      </c>
      <c r="N48" s="22" t="str">
        <f t="shared" si="0"/>
        <v/>
      </c>
      <c r="O48" s="399" t="str">
        <f t="shared" si="1"/>
        <v/>
      </c>
      <c r="P48" s="400" t="str">
        <f t="shared" si="2"/>
        <v/>
      </c>
      <c r="Q48" s="20"/>
    </row>
    <row r="49" spans="1:17" ht="20.100000000000001" customHeight="1">
      <c r="A49" s="127">
        <v>43</v>
      </c>
      <c r="B49" s="128" t="str">
        <f>IF('1-Devis'!B48="","",'1-Devis'!B48)</f>
        <v/>
      </c>
      <c r="C49" s="128" t="str">
        <f>IF('1-Devis'!C48="","",'1-Devis'!C48)</f>
        <v/>
      </c>
      <c r="D49" s="128" t="str">
        <f>IF('1-Devis'!D48="","",'1-Devis'!D48)</f>
        <v/>
      </c>
      <c r="E49" s="128" t="str">
        <f>IF('1-Devis'!E48="","",'1-Devis'!E48)</f>
        <v/>
      </c>
      <c r="F49" s="128" t="str">
        <f>IF('1-Devis'!F48="","",'1-Devis'!F48)</f>
        <v/>
      </c>
      <c r="G49" s="301" t="str">
        <f>IF('1-Devis'!G48="","",'1-Devis'!G48)</f>
        <v/>
      </c>
      <c r="H49" s="301" t="str">
        <f>IF('1-Devis'!H48="","",'1-Devis'!H48)</f>
        <v/>
      </c>
      <c r="I49" s="301" t="str">
        <f>IF('1-Devis'!I48="","",'1-Devis'!I48)</f>
        <v/>
      </c>
      <c r="J49" s="24" t="str">
        <f>IF('1-Devis'!J48="","",'1-Devis'!J48)</f>
        <v/>
      </c>
      <c r="K49" s="376" t="str">
        <f>IF('1-Devis'!K48="","",'1-Devis'!K48)</f>
        <v/>
      </c>
      <c r="L49" s="395"/>
      <c r="M49" s="396" t="str">
        <f t="shared" si="3"/>
        <v/>
      </c>
      <c r="N49" s="22" t="str">
        <f t="shared" si="0"/>
        <v/>
      </c>
      <c r="O49" s="399" t="str">
        <f t="shared" si="1"/>
        <v/>
      </c>
      <c r="P49" s="400" t="str">
        <f t="shared" si="2"/>
        <v/>
      </c>
      <c r="Q49" s="20"/>
    </row>
    <row r="50" spans="1:17" ht="20.100000000000001" customHeight="1">
      <c r="A50" s="127">
        <v>44</v>
      </c>
      <c r="B50" s="128" t="str">
        <f>IF('1-Devis'!B49="","",'1-Devis'!B49)</f>
        <v/>
      </c>
      <c r="C50" s="128" t="str">
        <f>IF('1-Devis'!C49="","",'1-Devis'!C49)</f>
        <v/>
      </c>
      <c r="D50" s="128" t="str">
        <f>IF('1-Devis'!D49="","",'1-Devis'!D49)</f>
        <v/>
      </c>
      <c r="E50" s="128" t="str">
        <f>IF('1-Devis'!E49="","",'1-Devis'!E49)</f>
        <v/>
      </c>
      <c r="F50" s="128" t="str">
        <f>IF('1-Devis'!F49="","",'1-Devis'!F49)</f>
        <v/>
      </c>
      <c r="G50" s="301" t="str">
        <f>IF('1-Devis'!G49="","",'1-Devis'!G49)</f>
        <v/>
      </c>
      <c r="H50" s="301" t="str">
        <f>IF('1-Devis'!H49="","",'1-Devis'!H49)</f>
        <v/>
      </c>
      <c r="I50" s="301" t="str">
        <f>IF('1-Devis'!I49="","",'1-Devis'!I49)</f>
        <v/>
      </c>
      <c r="J50" s="24" t="str">
        <f>IF('1-Devis'!J49="","",'1-Devis'!J49)</f>
        <v/>
      </c>
      <c r="K50" s="376" t="str">
        <f>IF('1-Devis'!K49="","",'1-Devis'!K49)</f>
        <v/>
      </c>
      <c r="L50" s="395"/>
      <c r="M50" s="396" t="str">
        <f t="shared" si="3"/>
        <v/>
      </c>
      <c r="N50" s="22" t="str">
        <f t="shared" si="0"/>
        <v/>
      </c>
      <c r="O50" s="399" t="str">
        <f t="shared" si="1"/>
        <v/>
      </c>
      <c r="P50" s="400" t="str">
        <f t="shared" si="2"/>
        <v/>
      </c>
      <c r="Q50" s="20"/>
    </row>
    <row r="51" spans="1:17" ht="20.100000000000001" customHeight="1">
      <c r="A51" s="127">
        <v>45</v>
      </c>
      <c r="B51" s="128" t="str">
        <f>IF('1-Devis'!B50="","",'1-Devis'!B50)</f>
        <v/>
      </c>
      <c r="C51" s="128" t="str">
        <f>IF('1-Devis'!C50="","",'1-Devis'!C50)</f>
        <v/>
      </c>
      <c r="D51" s="128" t="str">
        <f>IF('1-Devis'!D50="","",'1-Devis'!D50)</f>
        <v/>
      </c>
      <c r="E51" s="128" t="str">
        <f>IF('1-Devis'!E50="","",'1-Devis'!E50)</f>
        <v/>
      </c>
      <c r="F51" s="128" t="str">
        <f>IF('1-Devis'!F50="","",'1-Devis'!F50)</f>
        <v/>
      </c>
      <c r="G51" s="301" t="str">
        <f>IF('1-Devis'!G50="","",'1-Devis'!G50)</f>
        <v/>
      </c>
      <c r="H51" s="301" t="str">
        <f>IF('1-Devis'!H50="","",'1-Devis'!H50)</f>
        <v/>
      </c>
      <c r="I51" s="301" t="str">
        <f>IF('1-Devis'!I50="","",'1-Devis'!I50)</f>
        <v/>
      </c>
      <c r="J51" s="24" t="str">
        <f>IF('1-Devis'!J50="","",'1-Devis'!J50)</f>
        <v/>
      </c>
      <c r="K51" s="376" t="str">
        <f>IF('1-Devis'!K50="","",'1-Devis'!K50)</f>
        <v/>
      </c>
      <c r="L51" s="395"/>
      <c r="M51" s="396" t="str">
        <f t="shared" si="3"/>
        <v/>
      </c>
      <c r="N51" s="22" t="str">
        <f t="shared" si="0"/>
        <v/>
      </c>
      <c r="O51" s="399" t="str">
        <f t="shared" si="1"/>
        <v/>
      </c>
      <c r="P51" s="400" t="str">
        <f t="shared" si="2"/>
        <v/>
      </c>
      <c r="Q51" s="20"/>
    </row>
    <row r="52" spans="1:17" ht="20.100000000000001" customHeight="1">
      <c r="A52" s="127">
        <v>46</v>
      </c>
      <c r="B52" s="128" t="str">
        <f>IF('1-Devis'!B51="","",'1-Devis'!B51)</f>
        <v/>
      </c>
      <c r="C52" s="128" t="str">
        <f>IF('1-Devis'!C51="","",'1-Devis'!C51)</f>
        <v/>
      </c>
      <c r="D52" s="128" t="str">
        <f>IF('1-Devis'!D51="","",'1-Devis'!D51)</f>
        <v/>
      </c>
      <c r="E52" s="128" t="str">
        <f>IF('1-Devis'!E51="","",'1-Devis'!E51)</f>
        <v/>
      </c>
      <c r="F52" s="128" t="str">
        <f>IF('1-Devis'!F51="","",'1-Devis'!F51)</f>
        <v/>
      </c>
      <c r="G52" s="301" t="str">
        <f>IF('1-Devis'!G51="","",'1-Devis'!G51)</f>
        <v/>
      </c>
      <c r="H52" s="301" t="str">
        <f>IF('1-Devis'!H51="","",'1-Devis'!H51)</f>
        <v/>
      </c>
      <c r="I52" s="301" t="str">
        <f>IF('1-Devis'!I51="","",'1-Devis'!I51)</f>
        <v/>
      </c>
      <c r="J52" s="24" t="str">
        <f>IF('1-Devis'!J51="","",'1-Devis'!J51)</f>
        <v/>
      </c>
      <c r="K52" s="376" t="str">
        <f>IF('1-Devis'!K51="","",'1-Devis'!K51)</f>
        <v/>
      </c>
      <c r="L52" s="395"/>
      <c r="M52" s="396" t="str">
        <f t="shared" si="3"/>
        <v/>
      </c>
      <c r="N52" s="22" t="str">
        <f t="shared" si="0"/>
        <v/>
      </c>
      <c r="O52" s="399" t="str">
        <f t="shared" si="1"/>
        <v/>
      </c>
      <c r="P52" s="400" t="str">
        <f t="shared" si="2"/>
        <v/>
      </c>
      <c r="Q52" s="20"/>
    </row>
    <row r="53" spans="1:17" ht="20.100000000000001" customHeight="1">
      <c r="A53" s="127">
        <v>47</v>
      </c>
      <c r="B53" s="128" t="str">
        <f>IF('1-Devis'!B52="","",'1-Devis'!B52)</f>
        <v/>
      </c>
      <c r="C53" s="128" t="str">
        <f>IF('1-Devis'!C52="","",'1-Devis'!C52)</f>
        <v/>
      </c>
      <c r="D53" s="128" t="str">
        <f>IF('1-Devis'!D52="","",'1-Devis'!D52)</f>
        <v/>
      </c>
      <c r="E53" s="128" t="str">
        <f>IF('1-Devis'!E52="","",'1-Devis'!E52)</f>
        <v/>
      </c>
      <c r="F53" s="128" t="str">
        <f>IF('1-Devis'!F52="","",'1-Devis'!F52)</f>
        <v/>
      </c>
      <c r="G53" s="301" t="str">
        <f>IF('1-Devis'!G52="","",'1-Devis'!G52)</f>
        <v/>
      </c>
      <c r="H53" s="301" t="str">
        <f>IF('1-Devis'!H52="","",'1-Devis'!H52)</f>
        <v/>
      </c>
      <c r="I53" s="301" t="str">
        <f>IF('1-Devis'!I52="","",'1-Devis'!I52)</f>
        <v/>
      </c>
      <c r="J53" s="24" t="str">
        <f>IF('1-Devis'!J52="","",'1-Devis'!J52)</f>
        <v/>
      </c>
      <c r="K53" s="376" t="str">
        <f>IF('1-Devis'!K52="","",'1-Devis'!K52)</f>
        <v/>
      </c>
      <c r="L53" s="395"/>
      <c r="M53" s="396" t="str">
        <f t="shared" si="3"/>
        <v/>
      </c>
      <c r="N53" s="22" t="str">
        <f t="shared" si="0"/>
        <v/>
      </c>
      <c r="O53" s="399" t="str">
        <f t="shared" si="1"/>
        <v/>
      </c>
      <c r="P53" s="400" t="str">
        <f t="shared" si="2"/>
        <v/>
      </c>
      <c r="Q53" s="20"/>
    </row>
    <row r="54" spans="1:17" ht="20.100000000000001" customHeight="1">
      <c r="A54" s="127">
        <v>48</v>
      </c>
      <c r="B54" s="128" t="str">
        <f>IF('1-Devis'!B53="","",'1-Devis'!B53)</f>
        <v/>
      </c>
      <c r="C54" s="128" t="str">
        <f>IF('1-Devis'!C53="","",'1-Devis'!C53)</f>
        <v/>
      </c>
      <c r="D54" s="128" t="str">
        <f>IF('1-Devis'!D53="","",'1-Devis'!D53)</f>
        <v/>
      </c>
      <c r="E54" s="128" t="str">
        <f>IF('1-Devis'!E53="","",'1-Devis'!E53)</f>
        <v/>
      </c>
      <c r="F54" s="128" t="str">
        <f>IF('1-Devis'!F53="","",'1-Devis'!F53)</f>
        <v/>
      </c>
      <c r="G54" s="301" t="str">
        <f>IF('1-Devis'!G53="","",'1-Devis'!G53)</f>
        <v/>
      </c>
      <c r="H54" s="301" t="str">
        <f>IF('1-Devis'!H53="","",'1-Devis'!H53)</f>
        <v/>
      </c>
      <c r="I54" s="301" t="str">
        <f>IF('1-Devis'!I53="","",'1-Devis'!I53)</f>
        <v/>
      </c>
      <c r="J54" s="24" t="str">
        <f>IF('1-Devis'!J53="","",'1-Devis'!J53)</f>
        <v/>
      </c>
      <c r="K54" s="376" t="str">
        <f>IF('1-Devis'!K53="","",'1-Devis'!K53)</f>
        <v/>
      </c>
      <c r="L54" s="395"/>
      <c r="M54" s="396" t="str">
        <f t="shared" si="3"/>
        <v/>
      </c>
      <c r="N54" s="22" t="str">
        <f t="shared" si="0"/>
        <v/>
      </c>
      <c r="O54" s="399" t="str">
        <f t="shared" si="1"/>
        <v/>
      </c>
      <c r="P54" s="400" t="str">
        <f t="shared" si="2"/>
        <v/>
      </c>
      <c r="Q54" s="20"/>
    </row>
    <row r="55" spans="1:17" ht="20.100000000000001" customHeight="1">
      <c r="A55" s="127">
        <v>49</v>
      </c>
      <c r="B55" s="128" t="str">
        <f>IF('1-Devis'!B54="","",'1-Devis'!B54)</f>
        <v/>
      </c>
      <c r="C55" s="128" t="str">
        <f>IF('1-Devis'!C54="","",'1-Devis'!C54)</f>
        <v/>
      </c>
      <c r="D55" s="128" t="str">
        <f>IF('1-Devis'!D54="","",'1-Devis'!D54)</f>
        <v/>
      </c>
      <c r="E55" s="128" t="str">
        <f>IF('1-Devis'!E54="","",'1-Devis'!E54)</f>
        <v/>
      </c>
      <c r="F55" s="128" t="str">
        <f>IF('1-Devis'!F54="","",'1-Devis'!F54)</f>
        <v/>
      </c>
      <c r="G55" s="301" t="str">
        <f>IF('1-Devis'!G54="","",'1-Devis'!G54)</f>
        <v/>
      </c>
      <c r="H55" s="301" t="str">
        <f>IF('1-Devis'!H54="","",'1-Devis'!H54)</f>
        <v/>
      </c>
      <c r="I55" s="301" t="str">
        <f>IF('1-Devis'!I54="","",'1-Devis'!I54)</f>
        <v/>
      </c>
      <c r="J55" s="24" t="str">
        <f>IF('1-Devis'!J54="","",'1-Devis'!J54)</f>
        <v/>
      </c>
      <c r="K55" s="376" t="str">
        <f>IF('1-Devis'!K54="","",'1-Devis'!K54)</f>
        <v/>
      </c>
      <c r="L55" s="395"/>
      <c r="M55" s="396" t="str">
        <f t="shared" si="3"/>
        <v/>
      </c>
      <c r="N55" s="22" t="str">
        <f t="shared" si="0"/>
        <v/>
      </c>
      <c r="O55" s="399" t="str">
        <f t="shared" si="1"/>
        <v/>
      </c>
      <c r="P55" s="400" t="str">
        <f t="shared" si="2"/>
        <v/>
      </c>
      <c r="Q55" s="20"/>
    </row>
    <row r="56" spans="1:17" ht="20.100000000000001" customHeight="1">
      <c r="A56" s="127">
        <v>50</v>
      </c>
      <c r="B56" s="128" t="str">
        <f>IF('1-Devis'!B55="","",'1-Devis'!B55)</f>
        <v/>
      </c>
      <c r="C56" s="128" t="str">
        <f>IF('1-Devis'!C55="","",'1-Devis'!C55)</f>
        <v/>
      </c>
      <c r="D56" s="128" t="str">
        <f>IF('1-Devis'!D55="","",'1-Devis'!D55)</f>
        <v/>
      </c>
      <c r="E56" s="128" t="str">
        <f>IF('1-Devis'!E55="","",'1-Devis'!E55)</f>
        <v/>
      </c>
      <c r="F56" s="128" t="str">
        <f>IF('1-Devis'!F55="","",'1-Devis'!F55)</f>
        <v/>
      </c>
      <c r="G56" s="301" t="str">
        <f>IF('1-Devis'!G55="","",'1-Devis'!G55)</f>
        <v/>
      </c>
      <c r="H56" s="301" t="str">
        <f>IF('1-Devis'!H55="","",'1-Devis'!H55)</f>
        <v/>
      </c>
      <c r="I56" s="301" t="str">
        <f>IF('1-Devis'!I55="","",'1-Devis'!I55)</f>
        <v/>
      </c>
      <c r="J56" s="24" t="str">
        <f>IF('1-Devis'!J55="","",'1-Devis'!J55)</f>
        <v/>
      </c>
      <c r="K56" s="376" t="str">
        <f>IF('1-Devis'!K55="","",'1-Devis'!K55)</f>
        <v/>
      </c>
      <c r="L56" s="395"/>
      <c r="M56" s="396" t="str">
        <f t="shared" si="3"/>
        <v/>
      </c>
      <c r="N56" s="22" t="str">
        <f t="shared" si="0"/>
        <v/>
      </c>
      <c r="O56" s="399" t="str">
        <f t="shared" si="1"/>
        <v/>
      </c>
      <c r="P56" s="400" t="str">
        <f t="shared" si="2"/>
        <v/>
      </c>
      <c r="Q56" s="20"/>
    </row>
    <row r="57" spans="1:17" ht="20.100000000000001" customHeight="1">
      <c r="A57" s="127">
        <v>51</v>
      </c>
      <c r="B57" s="128" t="str">
        <f>IF('1-Devis'!B56="","",'1-Devis'!B56)</f>
        <v/>
      </c>
      <c r="C57" s="128" t="str">
        <f>IF('1-Devis'!C56="","",'1-Devis'!C56)</f>
        <v/>
      </c>
      <c r="D57" s="128" t="str">
        <f>IF('1-Devis'!D56="","",'1-Devis'!D56)</f>
        <v/>
      </c>
      <c r="E57" s="128" t="str">
        <f>IF('1-Devis'!E56="","",'1-Devis'!E56)</f>
        <v/>
      </c>
      <c r="F57" s="128" t="str">
        <f>IF('1-Devis'!F56="","",'1-Devis'!F56)</f>
        <v/>
      </c>
      <c r="G57" s="301" t="str">
        <f>IF('1-Devis'!G56="","",'1-Devis'!G56)</f>
        <v/>
      </c>
      <c r="H57" s="301" t="str">
        <f>IF('1-Devis'!H56="","",'1-Devis'!H56)</f>
        <v/>
      </c>
      <c r="I57" s="301" t="str">
        <f>IF('1-Devis'!I56="","",'1-Devis'!I56)</f>
        <v/>
      </c>
      <c r="J57" s="24" t="str">
        <f>IF('1-Devis'!J56="","",'1-Devis'!J56)</f>
        <v/>
      </c>
      <c r="K57" s="376" t="str">
        <f>IF('1-Devis'!K56="","",'1-Devis'!K56)</f>
        <v/>
      </c>
      <c r="L57" s="395"/>
      <c r="M57" s="396" t="str">
        <f t="shared" si="3"/>
        <v/>
      </c>
      <c r="N57" s="22" t="str">
        <f t="shared" si="0"/>
        <v/>
      </c>
      <c r="O57" s="399" t="str">
        <f t="shared" si="1"/>
        <v/>
      </c>
      <c r="P57" s="400" t="str">
        <f t="shared" si="2"/>
        <v/>
      </c>
      <c r="Q57" s="20"/>
    </row>
    <row r="58" spans="1:17" ht="20.100000000000001" customHeight="1">
      <c r="A58" s="127">
        <v>52</v>
      </c>
      <c r="B58" s="128" t="str">
        <f>IF('1-Devis'!B57="","",'1-Devis'!B57)</f>
        <v/>
      </c>
      <c r="C58" s="128" t="str">
        <f>IF('1-Devis'!C57="","",'1-Devis'!C57)</f>
        <v/>
      </c>
      <c r="D58" s="128" t="str">
        <f>IF('1-Devis'!D57="","",'1-Devis'!D57)</f>
        <v/>
      </c>
      <c r="E58" s="128" t="str">
        <f>IF('1-Devis'!E57="","",'1-Devis'!E57)</f>
        <v/>
      </c>
      <c r="F58" s="128" t="str">
        <f>IF('1-Devis'!F57="","",'1-Devis'!F57)</f>
        <v/>
      </c>
      <c r="G58" s="301" t="str">
        <f>IF('1-Devis'!G57="","",'1-Devis'!G57)</f>
        <v/>
      </c>
      <c r="H58" s="301" t="str">
        <f>IF('1-Devis'!H57="","",'1-Devis'!H57)</f>
        <v/>
      </c>
      <c r="I58" s="301" t="str">
        <f>IF('1-Devis'!I57="","",'1-Devis'!I57)</f>
        <v/>
      </c>
      <c r="J58" s="24" t="str">
        <f>IF('1-Devis'!J57="","",'1-Devis'!J57)</f>
        <v/>
      </c>
      <c r="K58" s="376" t="str">
        <f>IF('1-Devis'!K57="","",'1-Devis'!K57)</f>
        <v/>
      </c>
      <c r="L58" s="395"/>
      <c r="M58" s="396" t="str">
        <f t="shared" si="3"/>
        <v/>
      </c>
      <c r="N58" s="22" t="str">
        <f t="shared" si="0"/>
        <v/>
      </c>
      <c r="O58" s="399" t="str">
        <f t="shared" si="1"/>
        <v/>
      </c>
      <c r="P58" s="400" t="str">
        <f t="shared" si="2"/>
        <v/>
      </c>
      <c r="Q58" s="20"/>
    </row>
    <row r="59" spans="1:17" ht="20.100000000000001" customHeight="1">
      <c r="A59" s="127">
        <v>53</v>
      </c>
      <c r="B59" s="128" t="str">
        <f>IF('1-Devis'!B58="","",'1-Devis'!B58)</f>
        <v/>
      </c>
      <c r="C59" s="128" t="str">
        <f>IF('1-Devis'!C58="","",'1-Devis'!C58)</f>
        <v/>
      </c>
      <c r="D59" s="128" t="str">
        <f>IF('1-Devis'!D58="","",'1-Devis'!D58)</f>
        <v/>
      </c>
      <c r="E59" s="128" t="str">
        <f>IF('1-Devis'!E58="","",'1-Devis'!E58)</f>
        <v/>
      </c>
      <c r="F59" s="128" t="str">
        <f>IF('1-Devis'!F58="","",'1-Devis'!F58)</f>
        <v/>
      </c>
      <c r="G59" s="301" t="str">
        <f>IF('1-Devis'!G58="","",'1-Devis'!G58)</f>
        <v/>
      </c>
      <c r="H59" s="301" t="str">
        <f>IF('1-Devis'!H58="","",'1-Devis'!H58)</f>
        <v/>
      </c>
      <c r="I59" s="301" t="str">
        <f>IF('1-Devis'!I58="","",'1-Devis'!I58)</f>
        <v/>
      </c>
      <c r="J59" s="24" t="str">
        <f>IF('1-Devis'!J58="","",'1-Devis'!J58)</f>
        <v/>
      </c>
      <c r="K59" s="376" t="str">
        <f>IF('1-Devis'!K58="","",'1-Devis'!K58)</f>
        <v/>
      </c>
      <c r="L59" s="395"/>
      <c r="M59" s="396" t="str">
        <f t="shared" si="3"/>
        <v/>
      </c>
      <c r="N59" s="22" t="str">
        <f t="shared" si="0"/>
        <v/>
      </c>
      <c r="O59" s="399" t="str">
        <f t="shared" si="1"/>
        <v/>
      </c>
      <c r="P59" s="400" t="str">
        <f t="shared" si="2"/>
        <v/>
      </c>
      <c r="Q59" s="20"/>
    </row>
    <row r="60" spans="1:17" ht="20.100000000000001" customHeight="1">
      <c r="A60" s="127">
        <v>54</v>
      </c>
      <c r="B60" s="128" t="str">
        <f>IF('1-Devis'!B59="","",'1-Devis'!B59)</f>
        <v/>
      </c>
      <c r="C60" s="128" t="str">
        <f>IF('1-Devis'!C59="","",'1-Devis'!C59)</f>
        <v/>
      </c>
      <c r="D60" s="128" t="str">
        <f>IF('1-Devis'!D59="","",'1-Devis'!D59)</f>
        <v/>
      </c>
      <c r="E60" s="128" t="str">
        <f>IF('1-Devis'!E59="","",'1-Devis'!E59)</f>
        <v/>
      </c>
      <c r="F60" s="128" t="str">
        <f>IF('1-Devis'!F59="","",'1-Devis'!F59)</f>
        <v/>
      </c>
      <c r="G60" s="301" t="str">
        <f>IF('1-Devis'!G59="","",'1-Devis'!G59)</f>
        <v/>
      </c>
      <c r="H60" s="301" t="str">
        <f>IF('1-Devis'!H59="","",'1-Devis'!H59)</f>
        <v/>
      </c>
      <c r="I60" s="301" t="str">
        <f>IF('1-Devis'!I59="","",'1-Devis'!I59)</f>
        <v/>
      </c>
      <c r="J60" s="24" t="str">
        <f>IF('1-Devis'!J59="","",'1-Devis'!J59)</f>
        <v/>
      </c>
      <c r="K60" s="376" t="str">
        <f>IF('1-Devis'!K59="","",'1-Devis'!K59)</f>
        <v/>
      </c>
      <c r="L60" s="395"/>
      <c r="M60" s="396" t="str">
        <f t="shared" si="3"/>
        <v/>
      </c>
      <c r="N60" s="22" t="str">
        <f t="shared" si="0"/>
        <v/>
      </c>
      <c r="O60" s="399" t="str">
        <f t="shared" si="1"/>
        <v/>
      </c>
      <c r="P60" s="400" t="str">
        <f t="shared" si="2"/>
        <v/>
      </c>
      <c r="Q60" s="20"/>
    </row>
    <row r="61" spans="1:17" ht="20.100000000000001" customHeight="1">
      <c r="A61" s="127">
        <v>55</v>
      </c>
      <c r="B61" s="128" t="str">
        <f>IF('1-Devis'!B60="","",'1-Devis'!B60)</f>
        <v/>
      </c>
      <c r="C61" s="128" t="str">
        <f>IF('1-Devis'!C60="","",'1-Devis'!C60)</f>
        <v/>
      </c>
      <c r="D61" s="128" t="str">
        <f>IF('1-Devis'!D60="","",'1-Devis'!D60)</f>
        <v/>
      </c>
      <c r="E61" s="128" t="str">
        <f>IF('1-Devis'!E60="","",'1-Devis'!E60)</f>
        <v/>
      </c>
      <c r="F61" s="128" t="str">
        <f>IF('1-Devis'!F60="","",'1-Devis'!F60)</f>
        <v/>
      </c>
      <c r="G61" s="301" t="str">
        <f>IF('1-Devis'!G60="","",'1-Devis'!G60)</f>
        <v/>
      </c>
      <c r="H61" s="301" t="str">
        <f>IF('1-Devis'!H60="","",'1-Devis'!H60)</f>
        <v/>
      </c>
      <c r="I61" s="301" t="str">
        <f>IF('1-Devis'!I60="","",'1-Devis'!I60)</f>
        <v/>
      </c>
      <c r="J61" s="24" t="str">
        <f>IF('1-Devis'!J60="","",'1-Devis'!J60)</f>
        <v/>
      </c>
      <c r="K61" s="376" t="str">
        <f>IF('1-Devis'!K60="","",'1-Devis'!K60)</f>
        <v/>
      </c>
      <c r="L61" s="395"/>
      <c r="M61" s="396" t="str">
        <f t="shared" si="3"/>
        <v/>
      </c>
      <c r="N61" s="22" t="str">
        <f t="shared" si="0"/>
        <v/>
      </c>
      <c r="O61" s="399" t="str">
        <f t="shared" si="1"/>
        <v/>
      </c>
      <c r="P61" s="400" t="str">
        <f t="shared" si="2"/>
        <v/>
      </c>
      <c r="Q61" s="20"/>
    </row>
    <row r="62" spans="1:17" ht="20.100000000000001" customHeight="1">
      <c r="A62" s="127">
        <v>56</v>
      </c>
      <c r="B62" s="128" t="str">
        <f>IF('1-Devis'!B61="","",'1-Devis'!B61)</f>
        <v/>
      </c>
      <c r="C62" s="128" t="str">
        <f>IF('1-Devis'!C61="","",'1-Devis'!C61)</f>
        <v/>
      </c>
      <c r="D62" s="128" t="str">
        <f>IF('1-Devis'!D61="","",'1-Devis'!D61)</f>
        <v/>
      </c>
      <c r="E62" s="128" t="str">
        <f>IF('1-Devis'!E61="","",'1-Devis'!E61)</f>
        <v/>
      </c>
      <c r="F62" s="128" t="str">
        <f>IF('1-Devis'!F61="","",'1-Devis'!F61)</f>
        <v/>
      </c>
      <c r="G62" s="301" t="str">
        <f>IF('1-Devis'!G61="","",'1-Devis'!G61)</f>
        <v/>
      </c>
      <c r="H62" s="301" t="str">
        <f>IF('1-Devis'!H61="","",'1-Devis'!H61)</f>
        <v/>
      </c>
      <c r="I62" s="301" t="str">
        <f>IF('1-Devis'!I61="","",'1-Devis'!I61)</f>
        <v/>
      </c>
      <c r="J62" s="24" t="str">
        <f>IF('1-Devis'!J61="","",'1-Devis'!J61)</f>
        <v/>
      </c>
      <c r="K62" s="376" t="str">
        <f>IF('1-Devis'!K61="","",'1-Devis'!K61)</f>
        <v/>
      </c>
      <c r="L62" s="395"/>
      <c r="M62" s="396" t="str">
        <f t="shared" si="3"/>
        <v/>
      </c>
      <c r="N62" s="22" t="str">
        <f t="shared" si="0"/>
        <v/>
      </c>
      <c r="O62" s="399" t="str">
        <f t="shared" si="1"/>
        <v/>
      </c>
      <c r="P62" s="400" t="str">
        <f t="shared" si="2"/>
        <v/>
      </c>
      <c r="Q62" s="20"/>
    </row>
    <row r="63" spans="1:17" ht="20.100000000000001" customHeight="1">
      <c r="A63" s="127">
        <v>57</v>
      </c>
      <c r="B63" s="128" t="str">
        <f>IF('1-Devis'!B62="","",'1-Devis'!B62)</f>
        <v/>
      </c>
      <c r="C63" s="128" t="str">
        <f>IF('1-Devis'!C62="","",'1-Devis'!C62)</f>
        <v/>
      </c>
      <c r="D63" s="128" t="str">
        <f>IF('1-Devis'!D62="","",'1-Devis'!D62)</f>
        <v/>
      </c>
      <c r="E63" s="128" t="str">
        <f>IF('1-Devis'!E62="","",'1-Devis'!E62)</f>
        <v/>
      </c>
      <c r="F63" s="128" t="str">
        <f>IF('1-Devis'!F62="","",'1-Devis'!F62)</f>
        <v/>
      </c>
      <c r="G63" s="301" t="str">
        <f>IF('1-Devis'!G62="","",'1-Devis'!G62)</f>
        <v/>
      </c>
      <c r="H63" s="301" t="str">
        <f>IF('1-Devis'!H62="","",'1-Devis'!H62)</f>
        <v/>
      </c>
      <c r="I63" s="301" t="str">
        <f>IF('1-Devis'!I62="","",'1-Devis'!I62)</f>
        <v/>
      </c>
      <c r="J63" s="24" t="str">
        <f>IF('1-Devis'!J62="","",'1-Devis'!J62)</f>
        <v/>
      </c>
      <c r="K63" s="376" t="str">
        <f>IF('1-Devis'!K62="","",'1-Devis'!K62)</f>
        <v/>
      </c>
      <c r="L63" s="395"/>
      <c r="M63" s="396" t="str">
        <f t="shared" si="3"/>
        <v/>
      </c>
      <c r="N63" s="22" t="str">
        <f t="shared" si="0"/>
        <v/>
      </c>
      <c r="O63" s="399" t="str">
        <f t="shared" si="1"/>
        <v/>
      </c>
      <c r="P63" s="400" t="str">
        <f t="shared" si="2"/>
        <v/>
      </c>
      <c r="Q63" s="20"/>
    </row>
    <row r="64" spans="1:17" ht="20.100000000000001" customHeight="1">
      <c r="A64" s="127">
        <v>58</v>
      </c>
      <c r="B64" s="128" t="str">
        <f>IF('1-Devis'!B63="","",'1-Devis'!B63)</f>
        <v/>
      </c>
      <c r="C64" s="128" t="str">
        <f>IF('1-Devis'!C63="","",'1-Devis'!C63)</f>
        <v/>
      </c>
      <c r="D64" s="128" t="str">
        <f>IF('1-Devis'!D63="","",'1-Devis'!D63)</f>
        <v/>
      </c>
      <c r="E64" s="128" t="str">
        <f>IF('1-Devis'!E63="","",'1-Devis'!E63)</f>
        <v/>
      </c>
      <c r="F64" s="128" t="str">
        <f>IF('1-Devis'!F63="","",'1-Devis'!F63)</f>
        <v/>
      </c>
      <c r="G64" s="301" t="str">
        <f>IF('1-Devis'!G63="","",'1-Devis'!G63)</f>
        <v/>
      </c>
      <c r="H64" s="301" t="str">
        <f>IF('1-Devis'!H63="","",'1-Devis'!H63)</f>
        <v/>
      </c>
      <c r="I64" s="301" t="str">
        <f>IF('1-Devis'!I63="","",'1-Devis'!I63)</f>
        <v/>
      </c>
      <c r="J64" s="24" t="str">
        <f>IF('1-Devis'!J63="","",'1-Devis'!J63)</f>
        <v/>
      </c>
      <c r="K64" s="376" t="str">
        <f>IF('1-Devis'!K63="","",'1-Devis'!K63)</f>
        <v/>
      </c>
      <c r="L64" s="395"/>
      <c r="M64" s="396" t="str">
        <f t="shared" si="3"/>
        <v/>
      </c>
      <c r="N64" s="22" t="str">
        <f t="shared" si="0"/>
        <v/>
      </c>
      <c r="O64" s="399" t="str">
        <f t="shared" si="1"/>
        <v/>
      </c>
      <c r="P64" s="400" t="str">
        <f t="shared" si="2"/>
        <v/>
      </c>
      <c r="Q64" s="20"/>
    </row>
    <row r="65" spans="1:17" ht="20.100000000000001" customHeight="1">
      <c r="A65" s="127">
        <v>59</v>
      </c>
      <c r="B65" s="128" t="str">
        <f>IF('1-Devis'!B64="","",'1-Devis'!B64)</f>
        <v/>
      </c>
      <c r="C65" s="128" t="str">
        <f>IF('1-Devis'!C64="","",'1-Devis'!C64)</f>
        <v/>
      </c>
      <c r="D65" s="128" t="str">
        <f>IF('1-Devis'!D64="","",'1-Devis'!D64)</f>
        <v/>
      </c>
      <c r="E65" s="128" t="str">
        <f>IF('1-Devis'!E64="","",'1-Devis'!E64)</f>
        <v/>
      </c>
      <c r="F65" s="128" t="str">
        <f>IF('1-Devis'!F64="","",'1-Devis'!F64)</f>
        <v/>
      </c>
      <c r="G65" s="301" t="str">
        <f>IF('1-Devis'!G64="","",'1-Devis'!G64)</f>
        <v/>
      </c>
      <c r="H65" s="301" t="str">
        <f>IF('1-Devis'!H64="","",'1-Devis'!H64)</f>
        <v/>
      </c>
      <c r="I65" s="301" t="str">
        <f>IF('1-Devis'!I64="","",'1-Devis'!I64)</f>
        <v/>
      </c>
      <c r="J65" s="24" t="str">
        <f>IF('1-Devis'!J64="","",'1-Devis'!J64)</f>
        <v/>
      </c>
      <c r="K65" s="376" t="str">
        <f>IF('1-Devis'!K64="","",'1-Devis'!K64)</f>
        <v/>
      </c>
      <c r="L65" s="395"/>
      <c r="M65" s="396" t="str">
        <f t="shared" si="3"/>
        <v/>
      </c>
      <c r="N65" s="22" t="str">
        <f t="shared" si="0"/>
        <v/>
      </c>
      <c r="O65" s="399" t="str">
        <f t="shared" si="1"/>
        <v/>
      </c>
      <c r="P65" s="400" t="str">
        <f t="shared" si="2"/>
        <v/>
      </c>
      <c r="Q65" s="20"/>
    </row>
    <row r="66" spans="1:17" ht="20.100000000000001" customHeight="1">
      <c r="A66" s="127">
        <v>60</v>
      </c>
      <c r="B66" s="128" t="str">
        <f>IF('1-Devis'!B65="","",'1-Devis'!B65)</f>
        <v/>
      </c>
      <c r="C66" s="128" t="str">
        <f>IF('1-Devis'!C65="","",'1-Devis'!C65)</f>
        <v/>
      </c>
      <c r="D66" s="128" t="str">
        <f>IF('1-Devis'!D65="","",'1-Devis'!D65)</f>
        <v/>
      </c>
      <c r="E66" s="128" t="str">
        <f>IF('1-Devis'!E65="","",'1-Devis'!E65)</f>
        <v/>
      </c>
      <c r="F66" s="128" t="str">
        <f>IF('1-Devis'!F65="","",'1-Devis'!F65)</f>
        <v/>
      </c>
      <c r="G66" s="301" t="str">
        <f>IF('1-Devis'!G65="","",'1-Devis'!G65)</f>
        <v/>
      </c>
      <c r="H66" s="301" t="str">
        <f>IF('1-Devis'!H65="","",'1-Devis'!H65)</f>
        <v/>
      </c>
      <c r="I66" s="301" t="str">
        <f>IF('1-Devis'!I65="","",'1-Devis'!I65)</f>
        <v/>
      </c>
      <c r="J66" s="24" t="str">
        <f>IF('1-Devis'!J65="","",'1-Devis'!J65)</f>
        <v/>
      </c>
      <c r="K66" s="376" t="str">
        <f>IF('1-Devis'!K65="","",'1-Devis'!K65)</f>
        <v/>
      </c>
      <c r="L66" s="395"/>
      <c r="M66" s="396" t="str">
        <f t="shared" si="3"/>
        <v/>
      </c>
      <c r="N66" s="22" t="str">
        <f t="shared" si="0"/>
        <v/>
      </c>
      <c r="O66" s="399" t="str">
        <f t="shared" si="1"/>
        <v/>
      </c>
      <c r="P66" s="400" t="str">
        <f t="shared" si="2"/>
        <v/>
      </c>
      <c r="Q66" s="20"/>
    </row>
    <row r="67" spans="1:17" ht="20.100000000000001" customHeight="1">
      <c r="A67" s="127">
        <v>61</v>
      </c>
      <c r="B67" s="128" t="str">
        <f>IF('1-Devis'!B66="","",'1-Devis'!B66)</f>
        <v/>
      </c>
      <c r="C67" s="128" t="str">
        <f>IF('1-Devis'!C66="","",'1-Devis'!C66)</f>
        <v/>
      </c>
      <c r="D67" s="128" t="str">
        <f>IF('1-Devis'!D66="","",'1-Devis'!D66)</f>
        <v/>
      </c>
      <c r="E67" s="128" t="str">
        <f>IF('1-Devis'!E66="","",'1-Devis'!E66)</f>
        <v/>
      </c>
      <c r="F67" s="128" t="str">
        <f>IF('1-Devis'!F66="","",'1-Devis'!F66)</f>
        <v/>
      </c>
      <c r="G67" s="301" t="str">
        <f>IF('1-Devis'!G66="","",'1-Devis'!G66)</f>
        <v/>
      </c>
      <c r="H67" s="301" t="str">
        <f>IF('1-Devis'!H66="","",'1-Devis'!H66)</f>
        <v/>
      </c>
      <c r="I67" s="301" t="str">
        <f>IF('1-Devis'!I66="","",'1-Devis'!I66)</f>
        <v/>
      </c>
      <c r="J67" s="24" t="str">
        <f>IF('1-Devis'!J66="","",'1-Devis'!J66)</f>
        <v/>
      </c>
      <c r="K67" s="376" t="str">
        <f>IF('1-Devis'!K66="","",'1-Devis'!K66)</f>
        <v/>
      </c>
      <c r="L67" s="395"/>
      <c r="M67" s="396" t="str">
        <f t="shared" si="3"/>
        <v/>
      </c>
      <c r="N67" s="22" t="str">
        <f t="shared" si="0"/>
        <v/>
      </c>
      <c r="O67" s="399" t="str">
        <f t="shared" si="1"/>
        <v/>
      </c>
      <c r="P67" s="400" t="str">
        <f t="shared" si="2"/>
        <v/>
      </c>
      <c r="Q67" s="20"/>
    </row>
    <row r="68" spans="1:17" ht="20.100000000000001" customHeight="1">
      <c r="A68" s="127">
        <v>62</v>
      </c>
      <c r="B68" s="128" t="str">
        <f>IF('1-Devis'!B67="","",'1-Devis'!B67)</f>
        <v/>
      </c>
      <c r="C68" s="128" t="str">
        <f>IF('1-Devis'!C67="","",'1-Devis'!C67)</f>
        <v/>
      </c>
      <c r="D68" s="128" t="str">
        <f>IF('1-Devis'!D67="","",'1-Devis'!D67)</f>
        <v/>
      </c>
      <c r="E68" s="128" t="str">
        <f>IF('1-Devis'!E67="","",'1-Devis'!E67)</f>
        <v/>
      </c>
      <c r="F68" s="128" t="str">
        <f>IF('1-Devis'!F67="","",'1-Devis'!F67)</f>
        <v/>
      </c>
      <c r="G68" s="301" t="str">
        <f>IF('1-Devis'!G67="","",'1-Devis'!G67)</f>
        <v/>
      </c>
      <c r="H68" s="301" t="str">
        <f>IF('1-Devis'!H67="","",'1-Devis'!H67)</f>
        <v/>
      </c>
      <c r="I68" s="301" t="str">
        <f>IF('1-Devis'!I67="","",'1-Devis'!I67)</f>
        <v/>
      </c>
      <c r="J68" s="24" t="str">
        <f>IF('1-Devis'!J67="","",'1-Devis'!J67)</f>
        <v/>
      </c>
      <c r="K68" s="376" t="str">
        <f>IF('1-Devis'!K67="","",'1-Devis'!K67)</f>
        <v/>
      </c>
      <c r="L68" s="395"/>
      <c r="M68" s="396" t="str">
        <f t="shared" si="3"/>
        <v/>
      </c>
      <c r="N68" s="22" t="str">
        <f t="shared" si="0"/>
        <v/>
      </c>
      <c r="O68" s="399" t="str">
        <f t="shared" si="1"/>
        <v/>
      </c>
      <c r="P68" s="400" t="str">
        <f t="shared" si="2"/>
        <v/>
      </c>
      <c r="Q68" s="20"/>
    </row>
    <row r="69" spans="1:17" ht="20.100000000000001" customHeight="1">
      <c r="A69" s="127">
        <v>63</v>
      </c>
      <c r="B69" s="128" t="str">
        <f>IF('1-Devis'!B68="","",'1-Devis'!B68)</f>
        <v/>
      </c>
      <c r="C69" s="128" t="str">
        <f>IF('1-Devis'!C68="","",'1-Devis'!C68)</f>
        <v/>
      </c>
      <c r="D69" s="128" t="str">
        <f>IF('1-Devis'!D68="","",'1-Devis'!D68)</f>
        <v/>
      </c>
      <c r="E69" s="128" t="str">
        <f>IF('1-Devis'!E68="","",'1-Devis'!E68)</f>
        <v/>
      </c>
      <c r="F69" s="128" t="str">
        <f>IF('1-Devis'!F68="","",'1-Devis'!F68)</f>
        <v/>
      </c>
      <c r="G69" s="301" t="str">
        <f>IF('1-Devis'!G68="","",'1-Devis'!G68)</f>
        <v/>
      </c>
      <c r="H69" s="301" t="str">
        <f>IF('1-Devis'!H68="","",'1-Devis'!H68)</f>
        <v/>
      </c>
      <c r="I69" s="301" t="str">
        <f>IF('1-Devis'!I68="","",'1-Devis'!I68)</f>
        <v/>
      </c>
      <c r="J69" s="24" t="str">
        <f>IF('1-Devis'!J68="","",'1-Devis'!J68)</f>
        <v/>
      </c>
      <c r="K69" s="376" t="str">
        <f>IF('1-Devis'!K68="","",'1-Devis'!K68)</f>
        <v/>
      </c>
      <c r="L69" s="395"/>
      <c r="M69" s="396" t="str">
        <f t="shared" si="3"/>
        <v/>
      </c>
      <c r="N69" s="22" t="str">
        <f t="shared" si="0"/>
        <v/>
      </c>
      <c r="O69" s="399" t="str">
        <f t="shared" si="1"/>
        <v/>
      </c>
      <c r="P69" s="400" t="str">
        <f t="shared" si="2"/>
        <v/>
      </c>
      <c r="Q69" s="20"/>
    </row>
    <row r="70" spans="1:17" ht="20.100000000000001" customHeight="1">
      <c r="A70" s="127">
        <v>64</v>
      </c>
      <c r="B70" s="128" t="str">
        <f>IF('1-Devis'!B69="","",'1-Devis'!B69)</f>
        <v/>
      </c>
      <c r="C70" s="128" t="str">
        <f>IF('1-Devis'!C69="","",'1-Devis'!C69)</f>
        <v/>
      </c>
      <c r="D70" s="128" t="str">
        <f>IF('1-Devis'!D69="","",'1-Devis'!D69)</f>
        <v/>
      </c>
      <c r="E70" s="128" t="str">
        <f>IF('1-Devis'!E69="","",'1-Devis'!E69)</f>
        <v/>
      </c>
      <c r="F70" s="128" t="str">
        <f>IF('1-Devis'!F69="","",'1-Devis'!F69)</f>
        <v/>
      </c>
      <c r="G70" s="301" t="str">
        <f>IF('1-Devis'!G69="","",'1-Devis'!G69)</f>
        <v/>
      </c>
      <c r="H70" s="301" t="str">
        <f>IF('1-Devis'!H69="","",'1-Devis'!H69)</f>
        <v/>
      </c>
      <c r="I70" s="301" t="str">
        <f>IF('1-Devis'!I69="","",'1-Devis'!I69)</f>
        <v/>
      </c>
      <c r="J70" s="24" t="str">
        <f>IF('1-Devis'!J69="","",'1-Devis'!J69)</f>
        <v/>
      </c>
      <c r="K70" s="376" t="str">
        <f>IF('1-Devis'!K69="","",'1-Devis'!K69)</f>
        <v/>
      </c>
      <c r="L70" s="395"/>
      <c r="M70" s="396" t="str">
        <f t="shared" si="3"/>
        <v/>
      </c>
      <c r="N70" s="22" t="str">
        <f t="shared" si="0"/>
        <v/>
      </c>
      <c r="O70" s="399" t="str">
        <f t="shared" si="1"/>
        <v/>
      </c>
      <c r="P70" s="400" t="str">
        <f t="shared" si="2"/>
        <v/>
      </c>
      <c r="Q70" s="20"/>
    </row>
    <row r="71" spans="1:17" ht="20.100000000000001" customHeight="1">
      <c r="A71" s="127">
        <v>65</v>
      </c>
      <c r="B71" s="128" t="str">
        <f>IF('1-Devis'!B70="","",'1-Devis'!B70)</f>
        <v/>
      </c>
      <c r="C71" s="128" t="str">
        <f>IF('1-Devis'!C70="","",'1-Devis'!C70)</f>
        <v/>
      </c>
      <c r="D71" s="128" t="str">
        <f>IF('1-Devis'!D70="","",'1-Devis'!D70)</f>
        <v/>
      </c>
      <c r="E71" s="128" t="str">
        <f>IF('1-Devis'!E70="","",'1-Devis'!E70)</f>
        <v/>
      </c>
      <c r="F71" s="128" t="str">
        <f>IF('1-Devis'!F70="","",'1-Devis'!F70)</f>
        <v/>
      </c>
      <c r="G71" s="301" t="str">
        <f>IF('1-Devis'!G70="","",'1-Devis'!G70)</f>
        <v/>
      </c>
      <c r="H71" s="301" t="str">
        <f>IF('1-Devis'!H70="","",'1-Devis'!H70)</f>
        <v/>
      </c>
      <c r="I71" s="301" t="str">
        <f>IF('1-Devis'!I70="","",'1-Devis'!I70)</f>
        <v/>
      </c>
      <c r="J71" s="24" t="str">
        <f>IF('1-Devis'!J70="","",'1-Devis'!J70)</f>
        <v/>
      </c>
      <c r="K71" s="376" t="str">
        <f>IF('1-Devis'!K70="","",'1-Devis'!K70)</f>
        <v/>
      </c>
      <c r="L71" s="395"/>
      <c r="M71" s="396" t="str">
        <f t="shared" si="3"/>
        <v/>
      </c>
      <c r="N71" s="22" t="str">
        <f t="shared" ref="N71:N134" si="4">IF(L71="","",MIN(G71,H71,I71)*1.15)</f>
        <v/>
      </c>
      <c r="O71" s="399" t="str">
        <f t="shared" si="1"/>
        <v/>
      </c>
      <c r="P71" s="400" t="str">
        <f t="shared" si="2"/>
        <v/>
      </c>
      <c r="Q71" s="20"/>
    </row>
    <row r="72" spans="1:17" ht="20.100000000000001" customHeight="1">
      <c r="A72" s="127">
        <v>66</v>
      </c>
      <c r="B72" s="128" t="str">
        <f>IF('1-Devis'!B71="","",'1-Devis'!B71)</f>
        <v/>
      </c>
      <c r="C72" s="128" t="str">
        <f>IF('1-Devis'!C71="","",'1-Devis'!C71)</f>
        <v/>
      </c>
      <c r="D72" s="128" t="str">
        <f>IF('1-Devis'!D71="","",'1-Devis'!D71)</f>
        <v/>
      </c>
      <c r="E72" s="128" t="str">
        <f>IF('1-Devis'!E71="","",'1-Devis'!E71)</f>
        <v/>
      </c>
      <c r="F72" s="128" t="str">
        <f>IF('1-Devis'!F71="","",'1-Devis'!F71)</f>
        <v/>
      </c>
      <c r="G72" s="301" t="str">
        <f>IF('1-Devis'!G71="","",'1-Devis'!G71)</f>
        <v/>
      </c>
      <c r="H72" s="301" t="str">
        <f>IF('1-Devis'!H71="","",'1-Devis'!H71)</f>
        <v/>
      </c>
      <c r="I72" s="301" t="str">
        <f>IF('1-Devis'!I71="","",'1-Devis'!I71)</f>
        <v/>
      </c>
      <c r="J72" s="24" t="str">
        <f>IF('1-Devis'!J71="","",'1-Devis'!J71)</f>
        <v/>
      </c>
      <c r="K72" s="376" t="str">
        <f>IF('1-Devis'!K71="","",'1-Devis'!K71)</f>
        <v/>
      </c>
      <c r="L72" s="395"/>
      <c r="M72" s="396" t="str">
        <f t="shared" ref="M72:M135" si="5">IF($L72="","",IF($L72&gt;$J72,"Le montant éligible ne peut etre supérieur au montant présenté",IF($J72&gt;$L72,"Veuillez sélectionner un motif d'inéligibilité","")))</f>
        <v/>
      </c>
      <c r="N72" s="22" t="str">
        <f t="shared" si="4"/>
        <v/>
      </c>
      <c r="O72" s="399" t="str">
        <f t="shared" ref="O72:O135" si="6">IF(L72="","",MIN($L72,$N72))</f>
        <v/>
      </c>
      <c r="P72" s="400" t="str">
        <f t="shared" ref="P72:P135" si="7">IF($O72&gt;$L72,"Le montant raisonnable ne peux pas etre supérieur au montant éligible","")</f>
        <v/>
      </c>
      <c r="Q72" s="20"/>
    </row>
    <row r="73" spans="1:17" ht="20.100000000000001" customHeight="1">
      <c r="A73" s="127">
        <v>67</v>
      </c>
      <c r="B73" s="128" t="str">
        <f>IF('1-Devis'!B72="","",'1-Devis'!B72)</f>
        <v/>
      </c>
      <c r="C73" s="128" t="str">
        <f>IF('1-Devis'!C72="","",'1-Devis'!C72)</f>
        <v/>
      </c>
      <c r="D73" s="128" t="str">
        <f>IF('1-Devis'!D72="","",'1-Devis'!D72)</f>
        <v/>
      </c>
      <c r="E73" s="128" t="str">
        <f>IF('1-Devis'!E72="","",'1-Devis'!E72)</f>
        <v/>
      </c>
      <c r="F73" s="128" t="str">
        <f>IF('1-Devis'!F72="","",'1-Devis'!F72)</f>
        <v/>
      </c>
      <c r="G73" s="301" t="str">
        <f>IF('1-Devis'!G72="","",'1-Devis'!G72)</f>
        <v/>
      </c>
      <c r="H73" s="301" t="str">
        <f>IF('1-Devis'!H72="","",'1-Devis'!H72)</f>
        <v/>
      </c>
      <c r="I73" s="301" t="str">
        <f>IF('1-Devis'!I72="","",'1-Devis'!I72)</f>
        <v/>
      </c>
      <c r="J73" s="24" t="str">
        <f>IF('1-Devis'!J72="","",'1-Devis'!J72)</f>
        <v/>
      </c>
      <c r="K73" s="376" t="str">
        <f>IF('1-Devis'!K72="","",'1-Devis'!K72)</f>
        <v/>
      </c>
      <c r="L73" s="395"/>
      <c r="M73" s="396" t="str">
        <f t="shared" si="5"/>
        <v/>
      </c>
      <c r="N73" s="22" t="str">
        <f t="shared" si="4"/>
        <v/>
      </c>
      <c r="O73" s="399" t="str">
        <f t="shared" si="6"/>
        <v/>
      </c>
      <c r="P73" s="400" t="str">
        <f t="shared" si="7"/>
        <v/>
      </c>
      <c r="Q73" s="20"/>
    </row>
    <row r="74" spans="1:17" ht="20.100000000000001" customHeight="1">
      <c r="A74" s="127">
        <v>68</v>
      </c>
      <c r="B74" s="128" t="str">
        <f>IF('1-Devis'!B73="","",'1-Devis'!B73)</f>
        <v/>
      </c>
      <c r="C74" s="128" t="str">
        <f>IF('1-Devis'!C73="","",'1-Devis'!C73)</f>
        <v/>
      </c>
      <c r="D74" s="128" t="str">
        <f>IF('1-Devis'!D73="","",'1-Devis'!D73)</f>
        <v/>
      </c>
      <c r="E74" s="128" t="str">
        <f>IF('1-Devis'!E73="","",'1-Devis'!E73)</f>
        <v/>
      </c>
      <c r="F74" s="128" t="str">
        <f>IF('1-Devis'!F73="","",'1-Devis'!F73)</f>
        <v/>
      </c>
      <c r="G74" s="301" t="str">
        <f>IF('1-Devis'!G73="","",'1-Devis'!G73)</f>
        <v/>
      </c>
      <c r="H74" s="301" t="str">
        <f>IF('1-Devis'!H73="","",'1-Devis'!H73)</f>
        <v/>
      </c>
      <c r="I74" s="301" t="str">
        <f>IF('1-Devis'!I73="","",'1-Devis'!I73)</f>
        <v/>
      </c>
      <c r="J74" s="24" t="str">
        <f>IF('1-Devis'!J73="","",'1-Devis'!J73)</f>
        <v/>
      </c>
      <c r="K74" s="376" t="str">
        <f>IF('1-Devis'!K73="","",'1-Devis'!K73)</f>
        <v/>
      </c>
      <c r="L74" s="395"/>
      <c r="M74" s="396" t="str">
        <f t="shared" si="5"/>
        <v/>
      </c>
      <c r="N74" s="22" t="str">
        <f t="shared" si="4"/>
        <v/>
      </c>
      <c r="O74" s="399" t="str">
        <f t="shared" si="6"/>
        <v/>
      </c>
      <c r="P74" s="400" t="str">
        <f t="shared" si="7"/>
        <v/>
      </c>
      <c r="Q74" s="20"/>
    </row>
    <row r="75" spans="1:17" ht="20.100000000000001" customHeight="1">
      <c r="A75" s="127">
        <v>69</v>
      </c>
      <c r="B75" s="128" t="str">
        <f>IF('1-Devis'!B74="","",'1-Devis'!B74)</f>
        <v/>
      </c>
      <c r="C75" s="128" t="str">
        <f>IF('1-Devis'!C74="","",'1-Devis'!C74)</f>
        <v/>
      </c>
      <c r="D75" s="128" t="str">
        <f>IF('1-Devis'!D74="","",'1-Devis'!D74)</f>
        <v/>
      </c>
      <c r="E75" s="128" t="str">
        <f>IF('1-Devis'!E74="","",'1-Devis'!E74)</f>
        <v/>
      </c>
      <c r="F75" s="128" t="str">
        <f>IF('1-Devis'!F74="","",'1-Devis'!F74)</f>
        <v/>
      </c>
      <c r="G75" s="301" t="str">
        <f>IF('1-Devis'!G74="","",'1-Devis'!G74)</f>
        <v/>
      </c>
      <c r="H75" s="301" t="str">
        <f>IF('1-Devis'!H74="","",'1-Devis'!H74)</f>
        <v/>
      </c>
      <c r="I75" s="301" t="str">
        <f>IF('1-Devis'!I74="","",'1-Devis'!I74)</f>
        <v/>
      </c>
      <c r="J75" s="24" t="str">
        <f>IF('1-Devis'!J74="","",'1-Devis'!J74)</f>
        <v/>
      </c>
      <c r="K75" s="376" t="str">
        <f>IF('1-Devis'!K74="","",'1-Devis'!K74)</f>
        <v/>
      </c>
      <c r="L75" s="395"/>
      <c r="M75" s="396" t="str">
        <f t="shared" si="5"/>
        <v/>
      </c>
      <c r="N75" s="22" t="str">
        <f t="shared" si="4"/>
        <v/>
      </c>
      <c r="O75" s="399" t="str">
        <f t="shared" si="6"/>
        <v/>
      </c>
      <c r="P75" s="400" t="str">
        <f t="shared" si="7"/>
        <v/>
      </c>
      <c r="Q75" s="20"/>
    </row>
    <row r="76" spans="1:17" ht="20.100000000000001" customHeight="1">
      <c r="A76" s="127">
        <v>70</v>
      </c>
      <c r="B76" s="128" t="str">
        <f>IF('1-Devis'!B75="","",'1-Devis'!B75)</f>
        <v/>
      </c>
      <c r="C76" s="128" t="str">
        <f>IF('1-Devis'!C75="","",'1-Devis'!C75)</f>
        <v/>
      </c>
      <c r="D76" s="128" t="str">
        <f>IF('1-Devis'!D75="","",'1-Devis'!D75)</f>
        <v/>
      </c>
      <c r="E76" s="128" t="str">
        <f>IF('1-Devis'!E75="","",'1-Devis'!E75)</f>
        <v/>
      </c>
      <c r="F76" s="128" t="str">
        <f>IF('1-Devis'!F75="","",'1-Devis'!F75)</f>
        <v/>
      </c>
      <c r="G76" s="301" t="str">
        <f>IF('1-Devis'!G75="","",'1-Devis'!G75)</f>
        <v/>
      </c>
      <c r="H76" s="301" t="str">
        <f>IF('1-Devis'!H75="","",'1-Devis'!H75)</f>
        <v/>
      </c>
      <c r="I76" s="301" t="str">
        <f>IF('1-Devis'!I75="","",'1-Devis'!I75)</f>
        <v/>
      </c>
      <c r="J76" s="24" t="str">
        <f>IF('1-Devis'!J75="","",'1-Devis'!J75)</f>
        <v/>
      </c>
      <c r="K76" s="376" t="str">
        <f>IF('1-Devis'!K75="","",'1-Devis'!K75)</f>
        <v/>
      </c>
      <c r="L76" s="395"/>
      <c r="M76" s="396" t="str">
        <f t="shared" si="5"/>
        <v/>
      </c>
      <c r="N76" s="22" t="str">
        <f t="shared" si="4"/>
        <v/>
      </c>
      <c r="O76" s="399" t="str">
        <f t="shared" si="6"/>
        <v/>
      </c>
      <c r="P76" s="400" t="str">
        <f t="shared" si="7"/>
        <v/>
      </c>
      <c r="Q76" s="20"/>
    </row>
    <row r="77" spans="1:17" ht="20.100000000000001" customHeight="1">
      <c r="A77" s="127">
        <v>71</v>
      </c>
      <c r="B77" s="128" t="str">
        <f>IF('1-Devis'!B76="","",'1-Devis'!B76)</f>
        <v/>
      </c>
      <c r="C77" s="128" t="str">
        <f>IF('1-Devis'!C76="","",'1-Devis'!C76)</f>
        <v/>
      </c>
      <c r="D77" s="128" t="str">
        <f>IF('1-Devis'!D76="","",'1-Devis'!D76)</f>
        <v/>
      </c>
      <c r="E77" s="128" t="str">
        <f>IF('1-Devis'!E76="","",'1-Devis'!E76)</f>
        <v/>
      </c>
      <c r="F77" s="128" t="str">
        <f>IF('1-Devis'!F76="","",'1-Devis'!F76)</f>
        <v/>
      </c>
      <c r="G77" s="301" t="str">
        <f>IF('1-Devis'!G76="","",'1-Devis'!G76)</f>
        <v/>
      </c>
      <c r="H77" s="301" t="str">
        <f>IF('1-Devis'!H76="","",'1-Devis'!H76)</f>
        <v/>
      </c>
      <c r="I77" s="301" t="str">
        <f>IF('1-Devis'!I76="","",'1-Devis'!I76)</f>
        <v/>
      </c>
      <c r="J77" s="24" t="str">
        <f>IF('1-Devis'!J76="","",'1-Devis'!J76)</f>
        <v/>
      </c>
      <c r="K77" s="376" t="str">
        <f>IF('1-Devis'!K76="","",'1-Devis'!K76)</f>
        <v/>
      </c>
      <c r="L77" s="395"/>
      <c r="M77" s="396" t="str">
        <f t="shared" si="5"/>
        <v/>
      </c>
      <c r="N77" s="22" t="str">
        <f t="shared" si="4"/>
        <v/>
      </c>
      <c r="O77" s="399" t="str">
        <f t="shared" si="6"/>
        <v/>
      </c>
      <c r="P77" s="400" t="str">
        <f t="shared" si="7"/>
        <v/>
      </c>
      <c r="Q77" s="20"/>
    </row>
    <row r="78" spans="1:17" ht="20.100000000000001" customHeight="1">
      <c r="A78" s="127">
        <v>72</v>
      </c>
      <c r="B78" s="128" t="str">
        <f>IF('1-Devis'!B77="","",'1-Devis'!B77)</f>
        <v/>
      </c>
      <c r="C78" s="128" t="str">
        <f>IF('1-Devis'!C77="","",'1-Devis'!C77)</f>
        <v/>
      </c>
      <c r="D78" s="128" t="str">
        <f>IF('1-Devis'!D77="","",'1-Devis'!D77)</f>
        <v/>
      </c>
      <c r="E78" s="128" t="str">
        <f>IF('1-Devis'!E77="","",'1-Devis'!E77)</f>
        <v/>
      </c>
      <c r="F78" s="128" t="str">
        <f>IF('1-Devis'!F77="","",'1-Devis'!F77)</f>
        <v/>
      </c>
      <c r="G78" s="301" t="str">
        <f>IF('1-Devis'!G77="","",'1-Devis'!G77)</f>
        <v/>
      </c>
      <c r="H78" s="301" t="str">
        <f>IF('1-Devis'!H77="","",'1-Devis'!H77)</f>
        <v/>
      </c>
      <c r="I78" s="301" t="str">
        <f>IF('1-Devis'!I77="","",'1-Devis'!I77)</f>
        <v/>
      </c>
      <c r="J78" s="24" t="str">
        <f>IF('1-Devis'!J77="","",'1-Devis'!J77)</f>
        <v/>
      </c>
      <c r="K78" s="376" t="str">
        <f>IF('1-Devis'!K77="","",'1-Devis'!K77)</f>
        <v/>
      </c>
      <c r="L78" s="395"/>
      <c r="M78" s="396" t="str">
        <f t="shared" si="5"/>
        <v/>
      </c>
      <c r="N78" s="22" t="str">
        <f t="shared" si="4"/>
        <v/>
      </c>
      <c r="O78" s="399" t="str">
        <f t="shared" si="6"/>
        <v/>
      </c>
      <c r="P78" s="400" t="str">
        <f t="shared" si="7"/>
        <v/>
      </c>
      <c r="Q78" s="20"/>
    </row>
    <row r="79" spans="1:17" ht="20.100000000000001" customHeight="1">
      <c r="A79" s="127">
        <v>73</v>
      </c>
      <c r="B79" s="128" t="str">
        <f>IF('1-Devis'!B78="","",'1-Devis'!B78)</f>
        <v/>
      </c>
      <c r="C79" s="128" t="str">
        <f>IF('1-Devis'!C78="","",'1-Devis'!C78)</f>
        <v/>
      </c>
      <c r="D79" s="128" t="str">
        <f>IF('1-Devis'!D78="","",'1-Devis'!D78)</f>
        <v/>
      </c>
      <c r="E79" s="128" t="str">
        <f>IF('1-Devis'!E78="","",'1-Devis'!E78)</f>
        <v/>
      </c>
      <c r="F79" s="128" t="str">
        <f>IF('1-Devis'!F78="","",'1-Devis'!F78)</f>
        <v/>
      </c>
      <c r="G79" s="301" t="str">
        <f>IF('1-Devis'!G78="","",'1-Devis'!G78)</f>
        <v/>
      </c>
      <c r="H79" s="301" t="str">
        <f>IF('1-Devis'!H78="","",'1-Devis'!H78)</f>
        <v/>
      </c>
      <c r="I79" s="301" t="str">
        <f>IF('1-Devis'!I78="","",'1-Devis'!I78)</f>
        <v/>
      </c>
      <c r="J79" s="24" t="str">
        <f>IF('1-Devis'!J78="","",'1-Devis'!J78)</f>
        <v/>
      </c>
      <c r="K79" s="376" t="str">
        <f>IF('1-Devis'!K78="","",'1-Devis'!K78)</f>
        <v/>
      </c>
      <c r="L79" s="395"/>
      <c r="M79" s="396" t="str">
        <f t="shared" si="5"/>
        <v/>
      </c>
      <c r="N79" s="22" t="str">
        <f t="shared" si="4"/>
        <v/>
      </c>
      <c r="O79" s="399" t="str">
        <f t="shared" si="6"/>
        <v/>
      </c>
      <c r="P79" s="400" t="str">
        <f t="shared" si="7"/>
        <v/>
      </c>
      <c r="Q79" s="20"/>
    </row>
    <row r="80" spans="1:17" ht="20.100000000000001" customHeight="1">
      <c r="A80" s="127">
        <v>74</v>
      </c>
      <c r="B80" s="128" t="str">
        <f>IF('1-Devis'!B79="","",'1-Devis'!B79)</f>
        <v/>
      </c>
      <c r="C80" s="128" t="str">
        <f>IF('1-Devis'!C79="","",'1-Devis'!C79)</f>
        <v/>
      </c>
      <c r="D80" s="128" t="str">
        <f>IF('1-Devis'!D79="","",'1-Devis'!D79)</f>
        <v/>
      </c>
      <c r="E80" s="128" t="str">
        <f>IF('1-Devis'!E79="","",'1-Devis'!E79)</f>
        <v/>
      </c>
      <c r="F80" s="128" t="str">
        <f>IF('1-Devis'!F79="","",'1-Devis'!F79)</f>
        <v/>
      </c>
      <c r="G80" s="301" t="str">
        <f>IF('1-Devis'!G79="","",'1-Devis'!G79)</f>
        <v/>
      </c>
      <c r="H80" s="301" t="str">
        <f>IF('1-Devis'!H79="","",'1-Devis'!H79)</f>
        <v/>
      </c>
      <c r="I80" s="301" t="str">
        <f>IF('1-Devis'!I79="","",'1-Devis'!I79)</f>
        <v/>
      </c>
      <c r="J80" s="24" t="str">
        <f>IF('1-Devis'!J79="","",'1-Devis'!J79)</f>
        <v/>
      </c>
      <c r="K80" s="376" t="str">
        <f>IF('1-Devis'!K79="","",'1-Devis'!K79)</f>
        <v/>
      </c>
      <c r="L80" s="395"/>
      <c r="M80" s="396" t="str">
        <f t="shared" si="5"/>
        <v/>
      </c>
      <c r="N80" s="22" t="str">
        <f t="shared" si="4"/>
        <v/>
      </c>
      <c r="O80" s="399" t="str">
        <f t="shared" si="6"/>
        <v/>
      </c>
      <c r="P80" s="400" t="str">
        <f t="shared" si="7"/>
        <v/>
      </c>
      <c r="Q80" s="20"/>
    </row>
    <row r="81" spans="1:17" ht="20.100000000000001" customHeight="1">
      <c r="A81" s="127">
        <v>75</v>
      </c>
      <c r="B81" s="128" t="str">
        <f>IF('1-Devis'!B80="","",'1-Devis'!B80)</f>
        <v/>
      </c>
      <c r="C81" s="128" t="str">
        <f>IF('1-Devis'!C80="","",'1-Devis'!C80)</f>
        <v/>
      </c>
      <c r="D81" s="128" t="str">
        <f>IF('1-Devis'!D80="","",'1-Devis'!D80)</f>
        <v/>
      </c>
      <c r="E81" s="128" t="str">
        <f>IF('1-Devis'!E80="","",'1-Devis'!E80)</f>
        <v/>
      </c>
      <c r="F81" s="128" t="str">
        <f>IF('1-Devis'!F80="","",'1-Devis'!F80)</f>
        <v/>
      </c>
      <c r="G81" s="301" t="str">
        <f>IF('1-Devis'!G80="","",'1-Devis'!G80)</f>
        <v/>
      </c>
      <c r="H81" s="301" t="str">
        <f>IF('1-Devis'!H80="","",'1-Devis'!H80)</f>
        <v/>
      </c>
      <c r="I81" s="301" t="str">
        <f>IF('1-Devis'!I80="","",'1-Devis'!I80)</f>
        <v/>
      </c>
      <c r="J81" s="24" t="str">
        <f>IF('1-Devis'!J80="","",'1-Devis'!J80)</f>
        <v/>
      </c>
      <c r="K81" s="376" t="str">
        <f>IF('1-Devis'!K80="","",'1-Devis'!K80)</f>
        <v/>
      </c>
      <c r="L81" s="395"/>
      <c r="M81" s="396" t="str">
        <f t="shared" si="5"/>
        <v/>
      </c>
      <c r="N81" s="22" t="str">
        <f t="shared" si="4"/>
        <v/>
      </c>
      <c r="O81" s="399" t="str">
        <f t="shared" si="6"/>
        <v/>
      </c>
      <c r="P81" s="400" t="str">
        <f t="shared" si="7"/>
        <v/>
      </c>
      <c r="Q81" s="20"/>
    </row>
    <row r="82" spans="1:17" ht="20.100000000000001" customHeight="1">
      <c r="A82" s="127">
        <v>76</v>
      </c>
      <c r="B82" s="128" t="str">
        <f>IF('1-Devis'!B81="","",'1-Devis'!B81)</f>
        <v/>
      </c>
      <c r="C82" s="128" t="str">
        <f>IF('1-Devis'!C81="","",'1-Devis'!C81)</f>
        <v/>
      </c>
      <c r="D82" s="128" t="str">
        <f>IF('1-Devis'!D81="","",'1-Devis'!D81)</f>
        <v/>
      </c>
      <c r="E82" s="128" t="str">
        <f>IF('1-Devis'!E81="","",'1-Devis'!E81)</f>
        <v/>
      </c>
      <c r="F82" s="128" t="str">
        <f>IF('1-Devis'!F81="","",'1-Devis'!F81)</f>
        <v/>
      </c>
      <c r="G82" s="301" t="str">
        <f>IF('1-Devis'!G81="","",'1-Devis'!G81)</f>
        <v/>
      </c>
      <c r="H82" s="301" t="str">
        <f>IF('1-Devis'!H81="","",'1-Devis'!H81)</f>
        <v/>
      </c>
      <c r="I82" s="301" t="str">
        <f>IF('1-Devis'!I81="","",'1-Devis'!I81)</f>
        <v/>
      </c>
      <c r="J82" s="24" t="str">
        <f>IF('1-Devis'!J81="","",'1-Devis'!J81)</f>
        <v/>
      </c>
      <c r="K82" s="376" t="str">
        <f>IF('1-Devis'!K81="","",'1-Devis'!K81)</f>
        <v/>
      </c>
      <c r="L82" s="395"/>
      <c r="M82" s="396" t="str">
        <f t="shared" si="5"/>
        <v/>
      </c>
      <c r="N82" s="22" t="str">
        <f t="shared" si="4"/>
        <v/>
      </c>
      <c r="O82" s="399" t="str">
        <f t="shared" si="6"/>
        <v/>
      </c>
      <c r="P82" s="400" t="str">
        <f t="shared" si="7"/>
        <v/>
      </c>
      <c r="Q82" s="20"/>
    </row>
    <row r="83" spans="1:17" ht="20.100000000000001" customHeight="1">
      <c r="A83" s="127">
        <v>77</v>
      </c>
      <c r="B83" s="128" t="str">
        <f>IF('1-Devis'!B82="","",'1-Devis'!B82)</f>
        <v/>
      </c>
      <c r="C83" s="128" t="str">
        <f>IF('1-Devis'!C82="","",'1-Devis'!C82)</f>
        <v/>
      </c>
      <c r="D83" s="128" t="str">
        <f>IF('1-Devis'!D82="","",'1-Devis'!D82)</f>
        <v/>
      </c>
      <c r="E83" s="128" t="str">
        <f>IF('1-Devis'!E82="","",'1-Devis'!E82)</f>
        <v/>
      </c>
      <c r="F83" s="128" t="str">
        <f>IF('1-Devis'!F82="","",'1-Devis'!F82)</f>
        <v/>
      </c>
      <c r="G83" s="301" t="str">
        <f>IF('1-Devis'!G82="","",'1-Devis'!G82)</f>
        <v/>
      </c>
      <c r="H83" s="301" t="str">
        <f>IF('1-Devis'!H82="","",'1-Devis'!H82)</f>
        <v/>
      </c>
      <c r="I83" s="301" t="str">
        <f>IF('1-Devis'!I82="","",'1-Devis'!I82)</f>
        <v/>
      </c>
      <c r="J83" s="24" t="str">
        <f>IF('1-Devis'!J82="","",'1-Devis'!J82)</f>
        <v/>
      </c>
      <c r="K83" s="376" t="str">
        <f>IF('1-Devis'!K82="","",'1-Devis'!K82)</f>
        <v/>
      </c>
      <c r="L83" s="395"/>
      <c r="M83" s="396" t="str">
        <f t="shared" si="5"/>
        <v/>
      </c>
      <c r="N83" s="22" t="str">
        <f t="shared" si="4"/>
        <v/>
      </c>
      <c r="O83" s="399" t="str">
        <f t="shared" si="6"/>
        <v/>
      </c>
      <c r="P83" s="400" t="str">
        <f t="shared" si="7"/>
        <v/>
      </c>
      <c r="Q83" s="20"/>
    </row>
    <row r="84" spans="1:17" ht="20.100000000000001" customHeight="1">
      <c r="A84" s="127">
        <v>78</v>
      </c>
      <c r="B84" s="128" t="str">
        <f>IF('1-Devis'!B83="","",'1-Devis'!B83)</f>
        <v/>
      </c>
      <c r="C84" s="128" t="str">
        <f>IF('1-Devis'!C83="","",'1-Devis'!C83)</f>
        <v/>
      </c>
      <c r="D84" s="128" t="str">
        <f>IF('1-Devis'!D83="","",'1-Devis'!D83)</f>
        <v/>
      </c>
      <c r="E84" s="128" t="str">
        <f>IF('1-Devis'!E83="","",'1-Devis'!E83)</f>
        <v/>
      </c>
      <c r="F84" s="128" t="str">
        <f>IF('1-Devis'!F83="","",'1-Devis'!F83)</f>
        <v/>
      </c>
      <c r="G84" s="301" t="str">
        <f>IF('1-Devis'!G83="","",'1-Devis'!G83)</f>
        <v/>
      </c>
      <c r="H84" s="301" t="str">
        <f>IF('1-Devis'!H83="","",'1-Devis'!H83)</f>
        <v/>
      </c>
      <c r="I84" s="301" t="str">
        <f>IF('1-Devis'!I83="","",'1-Devis'!I83)</f>
        <v/>
      </c>
      <c r="J84" s="24" t="str">
        <f>IF('1-Devis'!J83="","",'1-Devis'!J83)</f>
        <v/>
      </c>
      <c r="K84" s="376" t="str">
        <f>IF('1-Devis'!K83="","",'1-Devis'!K83)</f>
        <v/>
      </c>
      <c r="L84" s="395"/>
      <c r="M84" s="396" t="str">
        <f t="shared" si="5"/>
        <v/>
      </c>
      <c r="N84" s="22" t="str">
        <f t="shared" si="4"/>
        <v/>
      </c>
      <c r="O84" s="399" t="str">
        <f t="shared" si="6"/>
        <v/>
      </c>
      <c r="P84" s="400" t="str">
        <f t="shared" si="7"/>
        <v/>
      </c>
      <c r="Q84" s="20"/>
    </row>
    <row r="85" spans="1:17" ht="20.100000000000001" customHeight="1">
      <c r="A85" s="127">
        <v>79</v>
      </c>
      <c r="B85" s="128" t="str">
        <f>IF('1-Devis'!B84="","",'1-Devis'!B84)</f>
        <v/>
      </c>
      <c r="C85" s="128" t="str">
        <f>IF('1-Devis'!C84="","",'1-Devis'!C84)</f>
        <v/>
      </c>
      <c r="D85" s="128" t="str">
        <f>IF('1-Devis'!D84="","",'1-Devis'!D84)</f>
        <v/>
      </c>
      <c r="E85" s="128" t="str">
        <f>IF('1-Devis'!E84="","",'1-Devis'!E84)</f>
        <v/>
      </c>
      <c r="F85" s="128" t="str">
        <f>IF('1-Devis'!F84="","",'1-Devis'!F84)</f>
        <v/>
      </c>
      <c r="G85" s="301" t="str">
        <f>IF('1-Devis'!G84="","",'1-Devis'!G84)</f>
        <v/>
      </c>
      <c r="H85" s="301" t="str">
        <f>IF('1-Devis'!H84="","",'1-Devis'!H84)</f>
        <v/>
      </c>
      <c r="I85" s="301" t="str">
        <f>IF('1-Devis'!I84="","",'1-Devis'!I84)</f>
        <v/>
      </c>
      <c r="J85" s="24" t="str">
        <f>IF('1-Devis'!J84="","",'1-Devis'!J84)</f>
        <v/>
      </c>
      <c r="K85" s="376" t="str">
        <f>IF('1-Devis'!K84="","",'1-Devis'!K84)</f>
        <v/>
      </c>
      <c r="L85" s="395"/>
      <c r="M85" s="396" t="str">
        <f t="shared" si="5"/>
        <v/>
      </c>
      <c r="N85" s="22" t="str">
        <f t="shared" si="4"/>
        <v/>
      </c>
      <c r="O85" s="399" t="str">
        <f t="shared" si="6"/>
        <v/>
      </c>
      <c r="P85" s="400" t="str">
        <f t="shared" si="7"/>
        <v/>
      </c>
      <c r="Q85" s="20"/>
    </row>
    <row r="86" spans="1:17" ht="20.100000000000001" customHeight="1">
      <c r="A86" s="127">
        <v>80</v>
      </c>
      <c r="B86" s="128" t="str">
        <f>IF('1-Devis'!B85="","",'1-Devis'!B85)</f>
        <v/>
      </c>
      <c r="C86" s="128" t="str">
        <f>IF('1-Devis'!C85="","",'1-Devis'!C85)</f>
        <v/>
      </c>
      <c r="D86" s="128" t="str">
        <f>IF('1-Devis'!D85="","",'1-Devis'!D85)</f>
        <v/>
      </c>
      <c r="E86" s="128" t="str">
        <f>IF('1-Devis'!E85="","",'1-Devis'!E85)</f>
        <v/>
      </c>
      <c r="F86" s="128" t="str">
        <f>IF('1-Devis'!F85="","",'1-Devis'!F85)</f>
        <v/>
      </c>
      <c r="G86" s="301" t="str">
        <f>IF('1-Devis'!G85="","",'1-Devis'!G85)</f>
        <v/>
      </c>
      <c r="H86" s="301" t="str">
        <f>IF('1-Devis'!H85="","",'1-Devis'!H85)</f>
        <v/>
      </c>
      <c r="I86" s="301" t="str">
        <f>IF('1-Devis'!I85="","",'1-Devis'!I85)</f>
        <v/>
      </c>
      <c r="J86" s="24" t="str">
        <f>IF('1-Devis'!J85="","",'1-Devis'!J85)</f>
        <v/>
      </c>
      <c r="K86" s="376" t="str">
        <f>IF('1-Devis'!K85="","",'1-Devis'!K85)</f>
        <v/>
      </c>
      <c r="L86" s="395"/>
      <c r="M86" s="396" t="str">
        <f t="shared" si="5"/>
        <v/>
      </c>
      <c r="N86" s="22" t="str">
        <f t="shared" si="4"/>
        <v/>
      </c>
      <c r="O86" s="399" t="str">
        <f t="shared" si="6"/>
        <v/>
      </c>
      <c r="P86" s="400" t="str">
        <f t="shared" si="7"/>
        <v/>
      </c>
      <c r="Q86" s="20"/>
    </row>
    <row r="87" spans="1:17" ht="20.100000000000001" customHeight="1">
      <c r="A87" s="127">
        <v>81</v>
      </c>
      <c r="B87" s="128" t="str">
        <f>IF('1-Devis'!B86="","",'1-Devis'!B86)</f>
        <v/>
      </c>
      <c r="C87" s="128" t="str">
        <f>IF('1-Devis'!C86="","",'1-Devis'!C86)</f>
        <v/>
      </c>
      <c r="D87" s="128" t="str">
        <f>IF('1-Devis'!D86="","",'1-Devis'!D86)</f>
        <v/>
      </c>
      <c r="E87" s="128" t="str">
        <f>IF('1-Devis'!E86="","",'1-Devis'!E86)</f>
        <v/>
      </c>
      <c r="F87" s="128" t="str">
        <f>IF('1-Devis'!F86="","",'1-Devis'!F86)</f>
        <v/>
      </c>
      <c r="G87" s="301" t="str">
        <f>IF('1-Devis'!G86="","",'1-Devis'!G86)</f>
        <v/>
      </c>
      <c r="H87" s="301" t="str">
        <f>IF('1-Devis'!H86="","",'1-Devis'!H86)</f>
        <v/>
      </c>
      <c r="I87" s="301" t="str">
        <f>IF('1-Devis'!I86="","",'1-Devis'!I86)</f>
        <v/>
      </c>
      <c r="J87" s="24" t="str">
        <f>IF('1-Devis'!J86="","",'1-Devis'!J86)</f>
        <v/>
      </c>
      <c r="K87" s="376" t="str">
        <f>IF('1-Devis'!K86="","",'1-Devis'!K86)</f>
        <v/>
      </c>
      <c r="L87" s="395"/>
      <c r="M87" s="396" t="str">
        <f t="shared" si="5"/>
        <v/>
      </c>
      <c r="N87" s="22" t="str">
        <f t="shared" si="4"/>
        <v/>
      </c>
      <c r="O87" s="399" t="str">
        <f t="shared" si="6"/>
        <v/>
      </c>
      <c r="P87" s="400" t="str">
        <f t="shared" si="7"/>
        <v/>
      </c>
      <c r="Q87" s="20"/>
    </row>
    <row r="88" spans="1:17" ht="20.100000000000001" customHeight="1">
      <c r="A88" s="127">
        <v>82</v>
      </c>
      <c r="B88" s="128" t="str">
        <f>IF('1-Devis'!B87="","",'1-Devis'!B87)</f>
        <v/>
      </c>
      <c r="C88" s="128" t="str">
        <f>IF('1-Devis'!C87="","",'1-Devis'!C87)</f>
        <v/>
      </c>
      <c r="D88" s="128" t="str">
        <f>IF('1-Devis'!D87="","",'1-Devis'!D87)</f>
        <v/>
      </c>
      <c r="E88" s="128" t="str">
        <f>IF('1-Devis'!E87="","",'1-Devis'!E87)</f>
        <v/>
      </c>
      <c r="F88" s="128" t="str">
        <f>IF('1-Devis'!F87="","",'1-Devis'!F87)</f>
        <v/>
      </c>
      <c r="G88" s="301" t="str">
        <f>IF('1-Devis'!G87="","",'1-Devis'!G87)</f>
        <v/>
      </c>
      <c r="H88" s="301" t="str">
        <f>IF('1-Devis'!H87="","",'1-Devis'!H87)</f>
        <v/>
      </c>
      <c r="I88" s="301" t="str">
        <f>IF('1-Devis'!I87="","",'1-Devis'!I87)</f>
        <v/>
      </c>
      <c r="J88" s="24" t="str">
        <f>IF('1-Devis'!J87="","",'1-Devis'!J87)</f>
        <v/>
      </c>
      <c r="K88" s="376" t="str">
        <f>IF('1-Devis'!K87="","",'1-Devis'!K87)</f>
        <v/>
      </c>
      <c r="L88" s="395"/>
      <c r="M88" s="396" t="str">
        <f t="shared" si="5"/>
        <v/>
      </c>
      <c r="N88" s="22" t="str">
        <f t="shared" si="4"/>
        <v/>
      </c>
      <c r="O88" s="399" t="str">
        <f t="shared" si="6"/>
        <v/>
      </c>
      <c r="P88" s="400" t="str">
        <f t="shared" si="7"/>
        <v/>
      </c>
      <c r="Q88" s="20"/>
    </row>
    <row r="89" spans="1:17" ht="20.100000000000001" customHeight="1">
      <c r="A89" s="127">
        <v>83</v>
      </c>
      <c r="B89" s="128" t="str">
        <f>IF('1-Devis'!B88="","",'1-Devis'!B88)</f>
        <v/>
      </c>
      <c r="C89" s="128" t="str">
        <f>IF('1-Devis'!C88="","",'1-Devis'!C88)</f>
        <v/>
      </c>
      <c r="D89" s="128" t="str">
        <f>IF('1-Devis'!D88="","",'1-Devis'!D88)</f>
        <v/>
      </c>
      <c r="E89" s="128" t="str">
        <f>IF('1-Devis'!E88="","",'1-Devis'!E88)</f>
        <v/>
      </c>
      <c r="F89" s="128" t="str">
        <f>IF('1-Devis'!F88="","",'1-Devis'!F88)</f>
        <v/>
      </c>
      <c r="G89" s="301" t="str">
        <f>IF('1-Devis'!G88="","",'1-Devis'!G88)</f>
        <v/>
      </c>
      <c r="H89" s="301" t="str">
        <f>IF('1-Devis'!H88="","",'1-Devis'!H88)</f>
        <v/>
      </c>
      <c r="I89" s="301" t="str">
        <f>IF('1-Devis'!I88="","",'1-Devis'!I88)</f>
        <v/>
      </c>
      <c r="J89" s="24" t="str">
        <f>IF('1-Devis'!J88="","",'1-Devis'!J88)</f>
        <v/>
      </c>
      <c r="K89" s="376" t="str">
        <f>IF('1-Devis'!K88="","",'1-Devis'!K88)</f>
        <v/>
      </c>
      <c r="L89" s="395"/>
      <c r="M89" s="396" t="str">
        <f t="shared" si="5"/>
        <v/>
      </c>
      <c r="N89" s="22" t="str">
        <f t="shared" si="4"/>
        <v/>
      </c>
      <c r="O89" s="399" t="str">
        <f t="shared" si="6"/>
        <v/>
      </c>
      <c r="P89" s="400" t="str">
        <f t="shared" si="7"/>
        <v/>
      </c>
      <c r="Q89" s="20"/>
    </row>
    <row r="90" spans="1:17" ht="20.100000000000001" customHeight="1">
      <c r="A90" s="127">
        <v>84</v>
      </c>
      <c r="B90" s="128" t="str">
        <f>IF('1-Devis'!B89="","",'1-Devis'!B89)</f>
        <v/>
      </c>
      <c r="C90" s="128" t="str">
        <f>IF('1-Devis'!C89="","",'1-Devis'!C89)</f>
        <v/>
      </c>
      <c r="D90" s="128" t="str">
        <f>IF('1-Devis'!D89="","",'1-Devis'!D89)</f>
        <v/>
      </c>
      <c r="E90" s="128" t="str">
        <f>IF('1-Devis'!E89="","",'1-Devis'!E89)</f>
        <v/>
      </c>
      <c r="F90" s="128" t="str">
        <f>IF('1-Devis'!F89="","",'1-Devis'!F89)</f>
        <v/>
      </c>
      <c r="G90" s="301" t="str">
        <f>IF('1-Devis'!G89="","",'1-Devis'!G89)</f>
        <v/>
      </c>
      <c r="H90" s="301" t="str">
        <f>IF('1-Devis'!H89="","",'1-Devis'!H89)</f>
        <v/>
      </c>
      <c r="I90" s="301" t="str">
        <f>IF('1-Devis'!I89="","",'1-Devis'!I89)</f>
        <v/>
      </c>
      <c r="J90" s="24" t="str">
        <f>IF('1-Devis'!J89="","",'1-Devis'!J89)</f>
        <v/>
      </c>
      <c r="K90" s="376" t="str">
        <f>IF('1-Devis'!K89="","",'1-Devis'!K89)</f>
        <v/>
      </c>
      <c r="L90" s="395"/>
      <c r="M90" s="396" t="str">
        <f t="shared" si="5"/>
        <v/>
      </c>
      <c r="N90" s="22" t="str">
        <f t="shared" si="4"/>
        <v/>
      </c>
      <c r="O90" s="399" t="str">
        <f t="shared" si="6"/>
        <v/>
      </c>
      <c r="P90" s="400" t="str">
        <f t="shared" si="7"/>
        <v/>
      </c>
      <c r="Q90" s="20"/>
    </row>
    <row r="91" spans="1:17" ht="20.100000000000001" customHeight="1">
      <c r="A91" s="127">
        <v>85</v>
      </c>
      <c r="B91" s="128" t="str">
        <f>IF('1-Devis'!B90="","",'1-Devis'!B90)</f>
        <v/>
      </c>
      <c r="C91" s="128" t="str">
        <f>IF('1-Devis'!C90="","",'1-Devis'!C90)</f>
        <v/>
      </c>
      <c r="D91" s="128" t="str">
        <f>IF('1-Devis'!D90="","",'1-Devis'!D90)</f>
        <v/>
      </c>
      <c r="E91" s="128" t="str">
        <f>IF('1-Devis'!E90="","",'1-Devis'!E90)</f>
        <v/>
      </c>
      <c r="F91" s="128" t="str">
        <f>IF('1-Devis'!F90="","",'1-Devis'!F90)</f>
        <v/>
      </c>
      <c r="G91" s="301" t="str">
        <f>IF('1-Devis'!G90="","",'1-Devis'!G90)</f>
        <v/>
      </c>
      <c r="H91" s="301" t="str">
        <f>IF('1-Devis'!H90="","",'1-Devis'!H90)</f>
        <v/>
      </c>
      <c r="I91" s="301" t="str">
        <f>IF('1-Devis'!I90="","",'1-Devis'!I90)</f>
        <v/>
      </c>
      <c r="J91" s="24" t="str">
        <f>IF('1-Devis'!J90="","",'1-Devis'!J90)</f>
        <v/>
      </c>
      <c r="K91" s="376" t="str">
        <f>IF('1-Devis'!K90="","",'1-Devis'!K90)</f>
        <v/>
      </c>
      <c r="L91" s="395"/>
      <c r="M91" s="396" t="str">
        <f t="shared" si="5"/>
        <v/>
      </c>
      <c r="N91" s="22" t="str">
        <f t="shared" si="4"/>
        <v/>
      </c>
      <c r="O91" s="399" t="str">
        <f t="shared" si="6"/>
        <v/>
      </c>
      <c r="P91" s="400" t="str">
        <f t="shared" si="7"/>
        <v/>
      </c>
      <c r="Q91" s="20"/>
    </row>
    <row r="92" spans="1:17" ht="20.100000000000001" customHeight="1">
      <c r="A92" s="127">
        <v>86</v>
      </c>
      <c r="B92" s="128" t="str">
        <f>IF('1-Devis'!B91="","",'1-Devis'!B91)</f>
        <v/>
      </c>
      <c r="C92" s="128" t="str">
        <f>IF('1-Devis'!C91="","",'1-Devis'!C91)</f>
        <v/>
      </c>
      <c r="D92" s="128" t="str">
        <f>IF('1-Devis'!D91="","",'1-Devis'!D91)</f>
        <v/>
      </c>
      <c r="E92" s="128" t="str">
        <f>IF('1-Devis'!E91="","",'1-Devis'!E91)</f>
        <v/>
      </c>
      <c r="F92" s="128" t="str">
        <f>IF('1-Devis'!F91="","",'1-Devis'!F91)</f>
        <v/>
      </c>
      <c r="G92" s="301" t="str">
        <f>IF('1-Devis'!G91="","",'1-Devis'!G91)</f>
        <v/>
      </c>
      <c r="H92" s="301" t="str">
        <f>IF('1-Devis'!H91="","",'1-Devis'!H91)</f>
        <v/>
      </c>
      <c r="I92" s="301" t="str">
        <f>IF('1-Devis'!I91="","",'1-Devis'!I91)</f>
        <v/>
      </c>
      <c r="J92" s="24" t="str">
        <f>IF('1-Devis'!J91="","",'1-Devis'!J91)</f>
        <v/>
      </c>
      <c r="K92" s="376" t="str">
        <f>IF('1-Devis'!K91="","",'1-Devis'!K91)</f>
        <v/>
      </c>
      <c r="L92" s="395"/>
      <c r="M92" s="396" t="str">
        <f t="shared" si="5"/>
        <v/>
      </c>
      <c r="N92" s="22" t="str">
        <f t="shared" si="4"/>
        <v/>
      </c>
      <c r="O92" s="399" t="str">
        <f t="shared" si="6"/>
        <v/>
      </c>
      <c r="P92" s="400" t="str">
        <f t="shared" si="7"/>
        <v/>
      </c>
      <c r="Q92" s="20"/>
    </row>
    <row r="93" spans="1:17" ht="20.100000000000001" customHeight="1">
      <c r="A93" s="127">
        <v>87</v>
      </c>
      <c r="B93" s="128" t="str">
        <f>IF('1-Devis'!B92="","",'1-Devis'!B92)</f>
        <v/>
      </c>
      <c r="C93" s="128" t="str">
        <f>IF('1-Devis'!C92="","",'1-Devis'!C92)</f>
        <v/>
      </c>
      <c r="D93" s="128" t="str">
        <f>IF('1-Devis'!D92="","",'1-Devis'!D92)</f>
        <v/>
      </c>
      <c r="E93" s="128" t="str">
        <f>IF('1-Devis'!E92="","",'1-Devis'!E92)</f>
        <v/>
      </c>
      <c r="F93" s="128" t="str">
        <f>IF('1-Devis'!F92="","",'1-Devis'!F92)</f>
        <v/>
      </c>
      <c r="G93" s="301" t="str">
        <f>IF('1-Devis'!G92="","",'1-Devis'!G92)</f>
        <v/>
      </c>
      <c r="H93" s="301" t="str">
        <f>IF('1-Devis'!H92="","",'1-Devis'!H92)</f>
        <v/>
      </c>
      <c r="I93" s="301" t="str">
        <f>IF('1-Devis'!I92="","",'1-Devis'!I92)</f>
        <v/>
      </c>
      <c r="J93" s="24" t="str">
        <f>IF('1-Devis'!J92="","",'1-Devis'!J92)</f>
        <v/>
      </c>
      <c r="K93" s="376" t="str">
        <f>IF('1-Devis'!K92="","",'1-Devis'!K92)</f>
        <v/>
      </c>
      <c r="L93" s="395"/>
      <c r="M93" s="396" t="str">
        <f t="shared" si="5"/>
        <v/>
      </c>
      <c r="N93" s="22" t="str">
        <f t="shared" si="4"/>
        <v/>
      </c>
      <c r="O93" s="399" t="str">
        <f t="shared" si="6"/>
        <v/>
      </c>
      <c r="P93" s="400" t="str">
        <f t="shared" si="7"/>
        <v/>
      </c>
      <c r="Q93" s="20"/>
    </row>
    <row r="94" spans="1:17" ht="20.100000000000001" customHeight="1">
      <c r="A94" s="127">
        <v>88</v>
      </c>
      <c r="B94" s="128" t="str">
        <f>IF('1-Devis'!B93="","",'1-Devis'!B93)</f>
        <v/>
      </c>
      <c r="C94" s="128" t="str">
        <f>IF('1-Devis'!C93="","",'1-Devis'!C93)</f>
        <v/>
      </c>
      <c r="D94" s="128" t="str">
        <f>IF('1-Devis'!D93="","",'1-Devis'!D93)</f>
        <v/>
      </c>
      <c r="E94" s="128" t="str">
        <f>IF('1-Devis'!E93="","",'1-Devis'!E93)</f>
        <v/>
      </c>
      <c r="F94" s="128" t="str">
        <f>IF('1-Devis'!F93="","",'1-Devis'!F93)</f>
        <v/>
      </c>
      <c r="G94" s="301" t="str">
        <f>IF('1-Devis'!G93="","",'1-Devis'!G93)</f>
        <v/>
      </c>
      <c r="H94" s="301" t="str">
        <f>IF('1-Devis'!H93="","",'1-Devis'!H93)</f>
        <v/>
      </c>
      <c r="I94" s="301" t="str">
        <f>IF('1-Devis'!I93="","",'1-Devis'!I93)</f>
        <v/>
      </c>
      <c r="J94" s="24" t="str">
        <f>IF('1-Devis'!J93="","",'1-Devis'!J93)</f>
        <v/>
      </c>
      <c r="K94" s="376" t="str">
        <f>IF('1-Devis'!K93="","",'1-Devis'!K93)</f>
        <v/>
      </c>
      <c r="L94" s="395"/>
      <c r="M94" s="396" t="str">
        <f t="shared" si="5"/>
        <v/>
      </c>
      <c r="N94" s="22" t="str">
        <f t="shared" si="4"/>
        <v/>
      </c>
      <c r="O94" s="399" t="str">
        <f t="shared" si="6"/>
        <v/>
      </c>
      <c r="P94" s="400" t="str">
        <f t="shared" si="7"/>
        <v/>
      </c>
      <c r="Q94" s="20"/>
    </row>
    <row r="95" spans="1:17" ht="20.100000000000001" customHeight="1">
      <c r="A95" s="127">
        <v>89</v>
      </c>
      <c r="B95" s="128" t="str">
        <f>IF('1-Devis'!B94="","",'1-Devis'!B94)</f>
        <v/>
      </c>
      <c r="C95" s="128" t="str">
        <f>IF('1-Devis'!C94="","",'1-Devis'!C94)</f>
        <v/>
      </c>
      <c r="D95" s="128" t="str">
        <f>IF('1-Devis'!D94="","",'1-Devis'!D94)</f>
        <v/>
      </c>
      <c r="E95" s="128" t="str">
        <f>IF('1-Devis'!E94="","",'1-Devis'!E94)</f>
        <v/>
      </c>
      <c r="F95" s="128" t="str">
        <f>IF('1-Devis'!F94="","",'1-Devis'!F94)</f>
        <v/>
      </c>
      <c r="G95" s="301" t="str">
        <f>IF('1-Devis'!G94="","",'1-Devis'!G94)</f>
        <v/>
      </c>
      <c r="H95" s="301" t="str">
        <f>IF('1-Devis'!H94="","",'1-Devis'!H94)</f>
        <v/>
      </c>
      <c r="I95" s="301" t="str">
        <f>IF('1-Devis'!I94="","",'1-Devis'!I94)</f>
        <v/>
      </c>
      <c r="J95" s="24" t="str">
        <f>IF('1-Devis'!J94="","",'1-Devis'!J94)</f>
        <v/>
      </c>
      <c r="K95" s="376" t="str">
        <f>IF('1-Devis'!K94="","",'1-Devis'!K94)</f>
        <v/>
      </c>
      <c r="L95" s="395"/>
      <c r="M95" s="396" t="str">
        <f t="shared" si="5"/>
        <v/>
      </c>
      <c r="N95" s="22" t="str">
        <f t="shared" si="4"/>
        <v/>
      </c>
      <c r="O95" s="399" t="str">
        <f t="shared" si="6"/>
        <v/>
      </c>
      <c r="P95" s="400" t="str">
        <f t="shared" si="7"/>
        <v/>
      </c>
      <c r="Q95" s="20"/>
    </row>
    <row r="96" spans="1:17" ht="20.100000000000001" customHeight="1">
      <c r="A96" s="127">
        <v>90</v>
      </c>
      <c r="B96" s="128" t="str">
        <f>IF('1-Devis'!B95="","",'1-Devis'!B95)</f>
        <v/>
      </c>
      <c r="C96" s="128" t="str">
        <f>IF('1-Devis'!C95="","",'1-Devis'!C95)</f>
        <v/>
      </c>
      <c r="D96" s="128" t="str">
        <f>IF('1-Devis'!D95="","",'1-Devis'!D95)</f>
        <v/>
      </c>
      <c r="E96" s="128" t="str">
        <f>IF('1-Devis'!E95="","",'1-Devis'!E95)</f>
        <v/>
      </c>
      <c r="F96" s="128" t="str">
        <f>IF('1-Devis'!F95="","",'1-Devis'!F95)</f>
        <v/>
      </c>
      <c r="G96" s="301" t="str">
        <f>IF('1-Devis'!G95="","",'1-Devis'!G95)</f>
        <v/>
      </c>
      <c r="H96" s="301" t="str">
        <f>IF('1-Devis'!H95="","",'1-Devis'!H95)</f>
        <v/>
      </c>
      <c r="I96" s="301" t="str">
        <f>IF('1-Devis'!I95="","",'1-Devis'!I95)</f>
        <v/>
      </c>
      <c r="J96" s="24" t="str">
        <f>IF('1-Devis'!J95="","",'1-Devis'!J95)</f>
        <v/>
      </c>
      <c r="K96" s="376" t="str">
        <f>IF('1-Devis'!K95="","",'1-Devis'!K95)</f>
        <v/>
      </c>
      <c r="L96" s="395"/>
      <c r="M96" s="396" t="str">
        <f t="shared" si="5"/>
        <v/>
      </c>
      <c r="N96" s="22" t="str">
        <f t="shared" si="4"/>
        <v/>
      </c>
      <c r="O96" s="399" t="str">
        <f t="shared" si="6"/>
        <v/>
      </c>
      <c r="P96" s="400" t="str">
        <f t="shared" si="7"/>
        <v/>
      </c>
      <c r="Q96" s="20"/>
    </row>
    <row r="97" spans="1:17" ht="20.100000000000001" customHeight="1">
      <c r="A97" s="127">
        <v>91</v>
      </c>
      <c r="B97" s="128" t="str">
        <f>IF('1-Devis'!B96="","",'1-Devis'!B96)</f>
        <v/>
      </c>
      <c r="C97" s="128" t="str">
        <f>IF('1-Devis'!C96="","",'1-Devis'!C96)</f>
        <v/>
      </c>
      <c r="D97" s="128" t="str">
        <f>IF('1-Devis'!D96="","",'1-Devis'!D96)</f>
        <v/>
      </c>
      <c r="E97" s="128" t="str">
        <f>IF('1-Devis'!E96="","",'1-Devis'!E96)</f>
        <v/>
      </c>
      <c r="F97" s="128" t="str">
        <f>IF('1-Devis'!F96="","",'1-Devis'!F96)</f>
        <v/>
      </c>
      <c r="G97" s="301" t="str">
        <f>IF('1-Devis'!G96="","",'1-Devis'!G96)</f>
        <v/>
      </c>
      <c r="H97" s="301" t="str">
        <f>IF('1-Devis'!H96="","",'1-Devis'!H96)</f>
        <v/>
      </c>
      <c r="I97" s="301" t="str">
        <f>IF('1-Devis'!I96="","",'1-Devis'!I96)</f>
        <v/>
      </c>
      <c r="J97" s="24" t="str">
        <f>IF('1-Devis'!J96="","",'1-Devis'!J96)</f>
        <v/>
      </c>
      <c r="K97" s="376" t="str">
        <f>IF('1-Devis'!K96="","",'1-Devis'!K96)</f>
        <v/>
      </c>
      <c r="L97" s="395"/>
      <c r="M97" s="396" t="str">
        <f t="shared" si="5"/>
        <v/>
      </c>
      <c r="N97" s="22" t="str">
        <f t="shared" si="4"/>
        <v/>
      </c>
      <c r="O97" s="399" t="str">
        <f t="shared" si="6"/>
        <v/>
      </c>
      <c r="P97" s="400" t="str">
        <f t="shared" si="7"/>
        <v/>
      </c>
      <c r="Q97" s="20"/>
    </row>
    <row r="98" spans="1:17" ht="20.100000000000001" customHeight="1">
      <c r="A98" s="127">
        <v>92</v>
      </c>
      <c r="B98" s="128" t="str">
        <f>IF('1-Devis'!B97="","",'1-Devis'!B97)</f>
        <v/>
      </c>
      <c r="C98" s="128" t="str">
        <f>IF('1-Devis'!C97="","",'1-Devis'!C97)</f>
        <v/>
      </c>
      <c r="D98" s="128" t="str">
        <f>IF('1-Devis'!D97="","",'1-Devis'!D97)</f>
        <v/>
      </c>
      <c r="E98" s="128" t="str">
        <f>IF('1-Devis'!E97="","",'1-Devis'!E97)</f>
        <v/>
      </c>
      <c r="F98" s="128" t="str">
        <f>IF('1-Devis'!F97="","",'1-Devis'!F97)</f>
        <v/>
      </c>
      <c r="G98" s="301" t="str">
        <f>IF('1-Devis'!G97="","",'1-Devis'!G97)</f>
        <v/>
      </c>
      <c r="H98" s="301" t="str">
        <f>IF('1-Devis'!H97="","",'1-Devis'!H97)</f>
        <v/>
      </c>
      <c r="I98" s="301" t="str">
        <f>IF('1-Devis'!I97="","",'1-Devis'!I97)</f>
        <v/>
      </c>
      <c r="J98" s="24" t="str">
        <f>IF('1-Devis'!J97="","",'1-Devis'!J97)</f>
        <v/>
      </c>
      <c r="K98" s="376" t="str">
        <f>IF('1-Devis'!K97="","",'1-Devis'!K97)</f>
        <v/>
      </c>
      <c r="L98" s="395"/>
      <c r="M98" s="396" t="str">
        <f t="shared" si="5"/>
        <v/>
      </c>
      <c r="N98" s="22" t="str">
        <f t="shared" si="4"/>
        <v/>
      </c>
      <c r="O98" s="399" t="str">
        <f t="shared" si="6"/>
        <v/>
      </c>
      <c r="P98" s="400" t="str">
        <f t="shared" si="7"/>
        <v/>
      </c>
      <c r="Q98" s="20"/>
    </row>
    <row r="99" spans="1:17" ht="20.100000000000001" customHeight="1">
      <c r="A99" s="127">
        <v>93</v>
      </c>
      <c r="B99" s="128" t="str">
        <f>IF('1-Devis'!B98="","",'1-Devis'!B98)</f>
        <v/>
      </c>
      <c r="C99" s="128" t="str">
        <f>IF('1-Devis'!C98="","",'1-Devis'!C98)</f>
        <v/>
      </c>
      <c r="D99" s="128" t="str">
        <f>IF('1-Devis'!D98="","",'1-Devis'!D98)</f>
        <v/>
      </c>
      <c r="E99" s="128" t="str">
        <f>IF('1-Devis'!E98="","",'1-Devis'!E98)</f>
        <v/>
      </c>
      <c r="F99" s="128" t="str">
        <f>IF('1-Devis'!F98="","",'1-Devis'!F98)</f>
        <v/>
      </c>
      <c r="G99" s="301" t="str">
        <f>IF('1-Devis'!G98="","",'1-Devis'!G98)</f>
        <v/>
      </c>
      <c r="H99" s="301" t="str">
        <f>IF('1-Devis'!H98="","",'1-Devis'!H98)</f>
        <v/>
      </c>
      <c r="I99" s="301" t="str">
        <f>IF('1-Devis'!I98="","",'1-Devis'!I98)</f>
        <v/>
      </c>
      <c r="J99" s="24" t="str">
        <f>IF('1-Devis'!J98="","",'1-Devis'!J98)</f>
        <v/>
      </c>
      <c r="K99" s="376" t="str">
        <f>IF('1-Devis'!K98="","",'1-Devis'!K98)</f>
        <v/>
      </c>
      <c r="L99" s="395"/>
      <c r="M99" s="396" t="str">
        <f t="shared" si="5"/>
        <v/>
      </c>
      <c r="N99" s="22" t="str">
        <f t="shared" si="4"/>
        <v/>
      </c>
      <c r="O99" s="399" t="str">
        <f t="shared" si="6"/>
        <v/>
      </c>
      <c r="P99" s="400" t="str">
        <f t="shared" si="7"/>
        <v/>
      </c>
      <c r="Q99" s="20"/>
    </row>
    <row r="100" spans="1:17" ht="20.100000000000001" customHeight="1">
      <c r="A100" s="127">
        <v>94</v>
      </c>
      <c r="B100" s="128" t="str">
        <f>IF('1-Devis'!B99="","",'1-Devis'!B99)</f>
        <v/>
      </c>
      <c r="C100" s="128" t="str">
        <f>IF('1-Devis'!C99="","",'1-Devis'!C99)</f>
        <v/>
      </c>
      <c r="D100" s="128" t="str">
        <f>IF('1-Devis'!D99="","",'1-Devis'!D99)</f>
        <v/>
      </c>
      <c r="E100" s="128" t="str">
        <f>IF('1-Devis'!E99="","",'1-Devis'!E99)</f>
        <v/>
      </c>
      <c r="F100" s="128" t="str">
        <f>IF('1-Devis'!F99="","",'1-Devis'!F99)</f>
        <v/>
      </c>
      <c r="G100" s="301" t="str">
        <f>IF('1-Devis'!G99="","",'1-Devis'!G99)</f>
        <v/>
      </c>
      <c r="H100" s="301" t="str">
        <f>IF('1-Devis'!H99="","",'1-Devis'!H99)</f>
        <v/>
      </c>
      <c r="I100" s="301" t="str">
        <f>IF('1-Devis'!I99="","",'1-Devis'!I99)</f>
        <v/>
      </c>
      <c r="J100" s="24" t="str">
        <f>IF('1-Devis'!J99="","",'1-Devis'!J99)</f>
        <v/>
      </c>
      <c r="K100" s="376" t="str">
        <f>IF('1-Devis'!K99="","",'1-Devis'!K99)</f>
        <v/>
      </c>
      <c r="L100" s="395"/>
      <c r="M100" s="396" t="str">
        <f t="shared" si="5"/>
        <v/>
      </c>
      <c r="N100" s="22" t="str">
        <f t="shared" si="4"/>
        <v/>
      </c>
      <c r="O100" s="399" t="str">
        <f t="shared" si="6"/>
        <v/>
      </c>
      <c r="P100" s="400" t="str">
        <f t="shared" si="7"/>
        <v/>
      </c>
      <c r="Q100" s="20"/>
    </row>
    <row r="101" spans="1:17" ht="20.100000000000001" customHeight="1">
      <c r="A101" s="127">
        <v>95</v>
      </c>
      <c r="B101" s="128" t="str">
        <f>IF('1-Devis'!B100="","",'1-Devis'!B100)</f>
        <v/>
      </c>
      <c r="C101" s="128" t="str">
        <f>IF('1-Devis'!C100="","",'1-Devis'!C100)</f>
        <v/>
      </c>
      <c r="D101" s="128" t="str">
        <f>IF('1-Devis'!D100="","",'1-Devis'!D100)</f>
        <v/>
      </c>
      <c r="E101" s="128" t="str">
        <f>IF('1-Devis'!E100="","",'1-Devis'!E100)</f>
        <v/>
      </c>
      <c r="F101" s="128" t="str">
        <f>IF('1-Devis'!F100="","",'1-Devis'!F100)</f>
        <v/>
      </c>
      <c r="G101" s="301" t="str">
        <f>IF('1-Devis'!G100="","",'1-Devis'!G100)</f>
        <v/>
      </c>
      <c r="H101" s="301" t="str">
        <f>IF('1-Devis'!H100="","",'1-Devis'!H100)</f>
        <v/>
      </c>
      <c r="I101" s="301" t="str">
        <f>IF('1-Devis'!I100="","",'1-Devis'!I100)</f>
        <v/>
      </c>
      <c r="J101" s="24" t="str">
        <f>IF('1-Devis'!J100="","",'1-Devis'!J100)</f>
        <v/>
      </c>
      <c r="K101" s="376" t="str">
        <f>IF('1-Devis'!K100="","",'1-Devis'!K100)</f>
        <v/>
      </c>
      <c r="L101" s="395"/>
      <c r="M101" s="396" t="str">
        <f t="shared" si="5"/>
        <v/>
      </c>
      <c r="N101" s="22" t="str">
        <f t="shared" si="4"/>
        <v/>
      </c>
      <c r="O101" s="399" t="str">
        <f t="shared" si="6"/>
        <v/>
      </c>
      <c r="P101" s="400" t="str">
        <f t="shared" si="7"/>
        <v/>
      </c>
      <c r="Q101" s="20"/>
    </row>
    <row r="102" spans="1:17" ht="20.100000000000001" customHeight="1">
      <c r="A102" s="127">
        <v>96</v>
      </c>
      <c r="B102" s="128" t="str">
        <f>IF('1-Devis'!B101="","",'1-Devis'!B101)</f>
        <v/>
      </c>
      <c r="C102" s="128" t="str">
        <f>IF('1-Devis'!C101="","",'1-Devis'!C101)</f>
        <v/>
      </c>
      <c r="D102" s="128" t="str">
        <f>IF('1-Devis'!D101="","",'1-Devis'!D101)</f>
        <v/>
      </c>
      <c r="E102" s="128" t="str">
        <f>IF('1-Devis'!E101="","",'1-Devis'!E101)</f>
        <v/>
      </c>
      <c r="F102" s="128" t="str">
        <f>IF('1-Devis'!F101="","",'1-Devis'!F101)</f>
        <v/>
      </c>
      <c r="G102" s="301" t="str">
        <f>IF('1-Devis'!G101="","",'1-Devis'!G101)</f>
        <v/>
      </c>
      <c r="H102" s="301" t="str">
        <f>IF('1-Devis'!H101="","",'1-Devis'!H101)</f>
        <v/>
      </c>
      <c r="I102" s="301" t="str">
        <f>IF('1-Devis'!I101="","",'1-Devis'!I101)</f>
        <v/>
      </c>
      <c r="J102" s="24" t="str">
        <f>IF('1-Devis'!J101="","",'1-Devis'!J101)</f>
        <v/>
      </c>
      <c r="K102" s="376" t="str">
        <f>IF('1-Devis'!K101="","",'1-Devis'!K101)</f>
        <v/>
      </c>
      <c r="L102" s="395"/>
      <c r="M102" s="396" t="str">
        <f t="shared" si="5"/>
        <v/>
      </c>
      <c r="N102" s="22" t="str">
        <f t="shared" si="4"/>
        <v/>
      </c>
      <c r="O102" s="399" t="str">
        <f t="shared" si="6"/>
        <v/>
      </c>
      <c r="P102" s="400" t="str">
        <f t="shared" si="7"/>
        <v/>
      </c>
      <c r="Q102" s="20"/>
    </row>
    <row r="103" spans="1:17" ht="20.100000000000001" customHeight="1">
      <c r="A103" s="127">
        <v>97</v>
      </c>
      <c r="B103" s="128" t="str">
        <f>IF('1-Devis'!B102="","",'1-Devis'!B102)</f>
        <v/>
      </c>
      <c r="C103" s="128" t="str">
        <f>IF('1-Devis'!C102="","",'1-Devis'!C102)</f>
        <v/>
      </c>
      <c r="D103" s="128" t="str">
        <f>IF('1-Devis'!D102="","",'1-Devis'!D102)</f>
        <v/>
      </c>
      <c r="E103" s="128" t="str">
        <f>IF('1-Devis'!E102="","",'1-Devis'!E102)</f>
        <v/>
      </c>
      <c r="F103" s="128" t="str">
        <f>IF('1-Devis'!F102="","",'1-Devis'!F102)</f>
        <v/>
      </c>
      <c r="G103" s="301" t="str">
        <f>IF('1-Devis'!G102="","",'1-Devis'!G102)</f>
        <v/>
      </c>
      <c r="H103" s="301" t="str">
        <f>IF('1-Devis'!H102="","",'1-Devis'!H102)</f>
        <v/>
      </c>
      <c r="I103" s="301" t="str">
        <f>IF('1-Devis'!I102="","",'1-Devis'!I102)</f>
        <v/>
      </c>
      <c r="J103" s="24" t="str">
        <f>IF('1-Devis'!J102="","",'1-Devis'!J102)</f>
        <v/>
      </c>
      <c r="K103" s="376" t="str">
        <f>IF('1-Devis'!K102="","",'1-Devis'!K102)</f>
        <v/>
      </c>
      <c r="L103" s="395"/>
      <c r="M103" s="396" t="str">
        <f t="shared" si="5"/>
        <v/>
      </c>
      <c r="N103" s="22" t="str">
        <f t="shared" si="4"/>
        <v/>
      </c>
      <c r="O103" s="399" t="str">
        <f t="shared" si="6"/>
        <v/>
      </c>
      <c r="P103" s="400" t="str">
        <f t="shared" si="7"/>
        <v/>
      </c>
      <c r="Q103" s="20"/>
    </row>
    <row r="104" spans="1:17" ht="20.100000000000001" customHeight="1">
      <c r="A104" s="127">
        <v>98</v>
      </c>
      <c r="B104" s="128" t="str">
        <f>IF('1-Devis'!B103="","",'1-Devis'!B103)</f>
        <v/>
      </c>
      <c r="C104" s="128" t="str">
        <f>IF('1-Devis'!C103="","",'1-Devis'!C103)</f>
        <v/>
      </c>
      <c r="D104" s="128" t="str">
        <f>IF('1-Devis'!D103="","",'1-Devis'!D103)</f>
        <v/>
      </c>
      <c r="E104" s="128" t="str">
        <f>IF('1-Devis'!E103="","",'1-Devis'!E103)</f>
        <v/>
      </c>
      <c r="F104" s="128" t="str">
        <f>IF('1-Devis'!F103="","",'1-Devis'!F103)</f>
        <v/>
      </c>
      <c r="G104" s="301" t="str">
        <f>IF('1-Devis'!G103="","",'1-Devis'!G103)</f>
        <v/>
      </c>
      <c r="H104" s="301" t="str">
        <f>IF('1-Devis'!H103="","",'1-Devis'!H103)</f>
        <v/>
      </c>
      <c r="I104" s="301" t="str">
        <f>IF('1-Devis'!I103="","",'1-Devis'!I103)</f>
        <v/>
      </c>
      <c r="J104" s="24" t="str">
        <f>IF('1-Devis'!J103="","",'1-Devis'!J103)</f>
        <v/>
      </c>
      <c r="K104" s="376" t="str">
        <f>IF('1-Devis'!K103="","",'1-Devis'!K103)</f>
        <v/>
      </c>
      <c r="L104" s="395"/>
      <c r="M104" s="396" t="str">
        <f t="shared" si="5"/>
        <v/>
      </c>
      <c r="N104" s="22" t="str">
        <f t="shared" si="4"/>
        <v/>
      </c>
      <c r="O104" s="399" t="str">
        <f t="shared" si="6"/>
        <v/>
      </c>
      <c r="P104" s="400" t="str">
        <f t="shared" si="7"/>
        <v/>
      </c>
      <c r="Q104" s="20"/>
    </row>
    <row r="105" spans="1:17" ht="20.100000000000001" customHeight="1">
      <c r="A105" s="127">
        <v>99</v>
      </c>
      <c r="B105" s="128" t="str">
        <f>IF('1-Devis'!B104="","",'1-Devis'!B104)</f>
        <v/>
      </c>
      <c r="C105" s="128" t="str">
        <f>IF('1-Devis'!C104="","",'1-Devis'!C104)</f>
        <v/>
      </c>
      <c r="D105" s="128" t="str">
        <f>IF('1-Devis'!D104="","",'1-Devis'!D104)</f>
        <v/>
      </c>
      <c r="E105" s="128" t="str">
        <f>IF('1-Devis'!E104="","",'1-Devis'!E104)</f>
        <v/>
      </c>
      <c r="F105" s="128" t="str">
        <f>IF('1-Devis'!F104="","",'1-Devis'!F104)</f>
        <v/>
      </c>
      <c r="G105" s="301" t="str">
        <f>IF('1-Devis'!G104="","",'1-Devis'!G104)</f>
        <v/>
      </c>
      <c r="H105" s="301" t="str">
        <f>IF('1-Devis'!H104="","",'1-Devis'!H104)</f>
        <v/>
      </c>
      <c r="I105" s="301" t="str">
        <f>IF('1-Devis'!I104="","",'1-Devis'!I104)</f>
        <v/>
      </c>
      <c r="J105" s="24" t="str">
        <f>IF('1-Devis'!J104="","",'1-Devis'!J104)</f>
        <v/>
      </c>
      <c r="K105" s="376" t="str">
        <f>IF('1-Devis'!K104="","",'1-Devis'!K104)</f>
        <v/>
      </c>
      <c r="L105" s="395"/>
      <c r="M105" s="396" t="str">
        <f t="shared" si="5"/>
        <v/>
      </c>
      <c r="N105" s="22" t="str">
        <f t="shared" si="4"/>
        <v/>
      </c>
      <c r="O105" s="399" t="str">
        <f t="shared" si="6"/>
        <v/>
      </c>
      <c r="P105" s="400" t="str">
        <f t="shared" si="7"/>
        <v/>
      </c>
      <c r="Q105" s="20"/>
    </row>
    <row r="106" spans="1:17" ht="20.100000000000001" customHeight="1">
      <c r="A106" s="127">
        <v>100</v>
      </c>
      <c r="B106" s="128" t="str">
        <f>IF('1-Devis'!B105="","",'1-Devis'!B105)</f>
        <v/>
      </c>
      <c r="C106" s="128" t="str">
        <f>IF('1-Devis'!C105="","",'1-Devis'!C105)</f>
        <v/>
      </c>
      <c r="D106" s="128" t="str">
        <f>IF('1-Devis'!D105="","",'1-Devis'!D105)</f>
        <v/>
      </c>
      <c r="E106" s="128" t="str">
        <f>IF('1-Devis'!E105="","",'1-Devis'!E105)</f>
        <v/>
      </c>
      <c r="F106" s="128" t="str">
        <f>IF('1-Devis'!F105="","",'1-Devis'!F105)</f>
        <v/>
      </c>
      <c r="G106" s="301" t="str">
        <f>IF('1-Devis'!G105="","",'1-Devis'!G105)</f>
        <v/>
      </c>
      <c r="H106" s="301" t="str">
        <f>IF('1-Devis'!H105="","",'1-Devis'!H105)</f>
        <v/>
      </c>
      <c r="I106" s="301" t="str">
        <f>IF('1-Devis'!I105="","",'1-Devis'!I105)</f>
        <v/>
      </c>
      <c r="J106" s="24" t="str">
        <f>IF('1-Devis'!J105="","",'1-Devis'!J105)</f>
        <v/>
      </c>
      <c r="K106" s="376" t="str">
        <f>IF('1-Devis'!K105="","",'1-Devis'!K105)</f>
        <v/>
      </c>
      <c r="L106" s="395"/>
      <c r="M106" s="396" t="str">
        <f t="shared" si="5"/>
        <v/>
      </c>
      <c r="N106" s="22" t="str">
        <f t="shared" si="4"/>
        <v/>
      </c>
      <c r="O106" s="399" t="str">
        <f t="shared" si="6"/>
        <v/>
      </c>
      <c r="P106" s="400" t="str">
        <f t="shared" si="7"/>
        <v/>
      </c>
      <c r="Q106" s="20"/>
    </row>
    <row r="107" spans="1:17" ht="20.100000000000001" customHeight="1">
      <c r="A107" s="127">
        <v>101</v>
      </c>
      <c r="B107" s="128" t="str">
        <f>IF('1-Devis'!B106="","",'1-Devis'!B106)</f>
        <v/>
      </c>
      <c r="C107" s="128" t="str">
        <f>IF('1-Devis'!C106="","",'1-Devis'!C106)</f>
        <v/>
      </c>
      <c r="D107" s="128" t="str">
        <f>IF('1-Devis'!D106="","",'1-Devis'!D106)</f>
        <v/>
      </c>
      <c r="E107" s="128" t="str">
        <f>IF('1-Devis'!E106="","",'1-Devis'!E106)</f>
        <v/>
      </c>
      <c r="F107" s="128" t="str">
        <f>IF('1-Devis'!F106="","",'1-Devis'!F106)</f>
        <v/>
      </c>
      <c r="G107" s="301" t="str">
        <f>IF('1-Devis'!G106="","",'1-Devis'!G106)</f>
        <v/>
      </c>
      <c r="H107" s="301" t="str">
        <f>IF('1-Devis'!H106="","",'1-Devis'!H106)</f>
        <v/>
      </c>
      <c r="I107" s="301" t="str">
        <f>IF('1-Devis'!I106="","",'1-Devis'!I106)</f>
        <v/>
      </c>
      <c r="J107" s="24" t="str">
        <f>IF('1-Devis'!J106="","",'1-Devis'!J106)</f>
        <v/>
      </c>
      <c r="K107" s="376" t="str">
        <f>IF('1-Devis'!K106="","",'1-Devis'!K106)</f>
        <v/>
      </c>
      <c r="L107" s="395"/>
      <c r="M107" s="396" t="str">
        <f t="shared" si="5"/>
        <v/>
      </c>
      <c r="N107" s="22" t="str">
        <f t="shared" si="4"/>
        <v/>
      </c>
      <c r="O107" s="399" t="str">
        <f t="shared" si="6"/>
        <v/>
      </c>
      <c r="P107" s="400" t="str">
        <f t="shared" si="7"/>
        <v/>
      </c>
      <c r="Q107" s="20"/>
    </row>
    <row r="108" spans="1:17" ht="20.100000000000001" customHeight="1">
      <c r="A108" s="127">
        <v>102</v>
      </c>
      <c r="B108" s="128" t="str">
        <f>IF('1-Devis'!B107="","",'1-Devis'!B107)</f>
        <v/>
      </c>
      <c r="C108" s="128" t="str">
        <f>IF('1-Devis'!C107="","",'1-Devis'!C107)</f>
        <v/>
      </c>
      <c r="D108" s="128" t="str">
        <f>IF('1-Devis'!D107="","",'1-Devis'!D107)</f>
        <v/>
      </c>
      <c r="E108" s="128" t="str">
        <f>IF('1-Devis'!E107="","",'1-Devis'!E107)</f>
        <v/>
      </c>
      <c r="F108" s="128" t="str">
        <f>IF('1-Devis'!F107="","",'1-Devis'!F107)</f>
        <v/>
      </c>
      <c r="G108" s="301" t="str">
        <f>IF('1-Devis'!G107="","",'1-Devis'!G107)</f>
        <v/>
      </c>
      <c r="H108" s="301" t="str">
        <f>IF('1-Devis'!H107="","",'1-Devis'!H107)</f>
        <v/>
      </c>
      <c r="I108" s="301" t="str">
        <f>IF('1-Devis'!I107="","",'1-Devis'!I107)</f>
        <v/>
      </c>
      <c r="J108" s="24" t="str">
        <f>IF('1-Devis'!J107="","",'1-Devis'!J107)</f>
        <v/>
      </c>
      <c r="K108" s="376" t="str">
        <f>IF('1-Devis'!K107="","",'1-Devis'!K107)</f>
        <v/>
      </c>
      <c r="L108" s="395"/>
      <c r="M108" s="396" t="str">
        <f t="shared" si="5"/>
        <v/>
      </c>
      <c r="N108" s="22" t="str">
        <f t="shared" si="4"/>
        <v/>
      </c>
      <c r="O108" s="399" t="str">
        <f t="shared" si="6"/>
        <v/>
      </c>
      <c r="P108" s="400" t="str">
        <f t="shared" si="7"/>
        <v/>
      </c>
      <c r="Q108" s="20"/>
    </row>
    <row r="109" spans="1:17" ht="20.100000000000001" customHeight="1">
      <c r="A109" s="127">
        <v>103</v>
      </c>
      <c r="B109" s="128" t="str">
        <f>IF('1-Devis'!B108="","",'1-Devis'!B108)</f>
        <v/>
      </c>
      <c r="C109" s="128" t="str">
        <f>IF('1-Devis'!C108="","",'1-Devis'!C108)</f>
        <v/>
      </c>
      <c r="D109" s="128" t="str">
        <f>IF('1-Devis'!D108="","",'1-Devis'!D108)</f>
        <v/>
      </c>
      <c r="E109" s="128" t="str">
        <f>IF('1-Devis'!E108="","",'1-Devis'!E108)</f>
        <v/>
      </c>
      <c r="F109" s="128" t="str">
        <f>IF('1-Devis'!F108="","",'1-Devis'!F108)</f>
        <v/>
      </c>
      <c r="G109" s="301" t="str">
        <f>IF('1-Devis'!G108="","",'1-Devis'!G108)</f>
        <v/>
      </c>
      <c r="H109" s="301" t="str">
        <f>IF('1-Devis'!H108="","",'1-Devis'!H108)</f>
        <v/>
      </c>
      <c r="I109" s="301" t="str">
        <f>IF('1-Devis'!I108="","",'1-Devis'!I108)</f>
        <v/>
      </c>
      <c r="J109" s="24" t="str">
        <f>IF('1-Devis'!J108="","",'1-Devis'!J108)</f>
        <v/>
      </c>
      <c r="K109" s="376" t="str">
        <f>IF('1-Devis'!K108="","",'1-Devis'!K108)</f>
        <v/>
      </c>
      <c r="L109" s="395"/>
      <c r="M109" s="396" t="str">
        <f t="shared" si="5"/>
        <v/>
      </c>
      <c r="N109" s="22" t="str">
        <f t="shared" si="4"/>
        <v/>
      </c>
      <c r="O109" s="399" t="str">
        <f t="shared" si="6"/>
        <v/>
      </c>
      <c r="P109" s="400" t="str">
        <f t="shared" si="7"/>
        <v/>
      </c>
      <c r="Q109" s="20"/>
    </row>
    <row r="110" spans="1:17" ht="20.100000000000001" customHeight="1">
      <c r="A110" s="127">
        <v>104</v>
      </c>
      <c r="B110" s="128" t="str">
        <f>IF('1-Devis'!B109="","",'1-Devis'!B109)</f>
        <v/>
      </c>
      <c r="C110" s="128" t="str">
        <f>IF('1-Devis'!C109="","",'1-Devis'!C109)</f>
        <v/>
      </c>
      <c r="D110" s="128" t="str">
        <f>IF('1-Devis'!D109="","",'1-Devis'!D109)</f>
        <v/>
      </c>
      <c r="E110" s="128" t="str">
        <f>IF('1-Devis'!E109="","",'1-Devis'!E109)</f>
        <v/>
      </c>
      <c r="F110" s="128" t="str">
        <f>IF('1-Devis'!F109="","",'1-Devis'!F109)</f>
        <v/>
      </c>
      <c r="G110" s="301" t="str">
        <f>IF('1-Devis'!G109="","",'1-Devis'!G109)</f>
        <v/>
      </c>
      <c r="H110" s="301" t="str">
        <f>IF('1-Devis'!H109="","",'1-Devis'!H109)</f>
        <v/>
      </c>
      <c r="I110" s="301" t="str">
        <f>IF('1-Devis'!I109="","",'1-Devis'!I109)</f>
        <v/>
      </c>
      <c r="J110" s="24" t="str">
        <f>IF('1-Devis'!J109="","",'1-Devis'!J109)</f>
        <v/>
      </c>
      <c r="K110" s="376" t="str">
        <f>IF('1-Devis'!K109="","",'1-Devis'!K109)</f>
        <v/>
      </c>
      <c r="L110" s="395"/>
      <c r="M110" s="396" t="str">
        <f t="shared" si="5"/>
        <v/>
      </c>
      <c r="N110" s="22" t="str">
        <f t="shared" si="4"/>
        <v/>
      </c>
      <c r="O110" s="399" t="str">
        <f t="shared" si="6"/>
        <v/>
      </c>
      <c r="P110" s="400" t="str">
        <f t="shared" si="7"/>
        <v/>
      </c>
      <c r="Q110" s="20"/>
    </row>
    <row r="111" spans="1:17" ht="20.100000000000001" customHeight="1">
      <c r="A111" s="127">
        <v>105</v>
      </c>
      <c r="B111" s="128" t="str">
        <f>IF('1-Devis'!B110="","",'1-Devis'!B110)</f>
        <v/>
      </c>
      <c r="C111" s="128" t="str">
        <f>IF('1-Devis'!C110="","",'1-Devis'!C110)</f>
        <v/>
      </c>
      <c r="D111" s="128" t="str">
        <f>IF('1-Devis'!D110="","",'1-Devis'!D110)</f>
        <v/>
      </c>
      <c r="E111" s="128" t="str">
        <f>IF('1-Devis'!E110="","",'1-Devis'!E110)</f>
        <v/>
      </c>
      <c r="F111" s="128" t="str">
        <f>IF('1-Devis'!F110="","",'1-Devis'!F110)</f>
        <v/>
      </c>
      <c r="G111" s="301" t="str">
        <f>IF('1-Devis'!G110="","",'1-Devis'!G110)</f>
        <v/>
      </c>
      <c r="H111" s="301" t="str">
        <f>IF('1-Devis'!H110="","",'1-Devis'!H110)</f>
        <v/>
      </c>
      <c r="I111" s="301" t="str">
        <f>IF('1-Devis'!I110="","",'1-Devis'!I110)</f>
        <v/>
      </c>
      <c r="J111" s="24" t="str">
        <f>IF('1-Devis'!J110="","",'1-Devis'!J110)</f>
        <v/>
      </c>
      <c r="K111" s="376" t="str">
        <f>IF('1-Devis'!K110="","",'1-Devis'!K110)</f>
        <v/>
      </c>
      <c r="L111" s="395"/>
      <c r="M111" s="396" t="str">
        <f t="shared" si="5"/>
        <v/>
      </c>
      <c r="N111" s="22" t="str">
        <f t="shared" si="4"/>
        <v/>
      </c>
      <c r="O111" s="399" t="str">
        <f t="shared" si="6"/>
        <v/>
      </c>
      <c r="P111" s="400" t="str">
        <f t="shared" si="7"/>
        <v/>
      </c>
      <c r="Q111" s="20"/>
    </row>
    <row r="112" spans="1:17" ht="20.100000000000001" customHeight="1">
      <c r="A112" s="127">
        <v>106</v>
      </c>
      <c r="B112" s="128" t="str">
        <f>IF('1-Devis'!B111="","",'1-Devis'!B111)</f>
        <v/>
      </c>
      <c r="C112" s="128" t="str">
        <f>IF('1-Devis'!C111="","",'1-Devis'!C111)</f>
        <v/>
      </c>
      <c r="D112" s="128" t="str">
        <f>IF('1-Devis'!D111="","",'1-Devis'!D111)</f>
        <v/>
      </c>
      <c r="E112" s="128" t="str">
        <f>IF('1-Devis'!E111="","",'1-Devis'!E111)</f>
        <v/>
      </c>
      <c r="F112" s="128" t="str">
        <f>IF('1-Devis'!F111="","",'1-Devis'!F111)</f>
        <v/>
      </c>
      <c r="G112" s="301" t="str">
        <f>IF('1-Devis'!G111="","",'1-Devis'!G111)</f>
        <v/>
      </c>
      <c r="H112" s="301" t="str">
        <f>IF('1-Devis'!H111="","",'1-Devis'!H111)</f>
        <v/>
      </c>
      <c r="I112" s="301" t="str">
        <f>IF('1-Devis'!I111="","",'1-Devis'!I111)</f>
        <v/>
      </c>
      <c r="J112" s="24" t="str">
        <f>IF('1-Devis'!J111="","",'1-Devis'!J111)</f>
        <v/>
      </c>
      <c r="K112" s="376" t="str">
        <f>IF('1-Devis'!K111="","",'1-Devis'!K111)</f>
        <v/>
      </c>
      <c r="L112" s="395"/>
      <c r="M112" s="396" t="str">
        <f t="shared" si="5"/>
        <v/>
      </c>
      <c r="N112" s="22" t="str">
        <f t="shared" si="4"/>
        <v/>
      </c>
      <c r="O112" s="399" t="str">
        <f t="shared" si="6"/>
        <v/>
      </c>
      <c r="P112" s="400" t="str">
        <f t="shared" si="7"/>
        <v/>
      </c>
      <c r="Q112" s="20"/>
    </row>
    <row r="113" spans="1:17" ht="20.100000000000001" customHeight="1">
      <c r="A113" s="127">
        <v>107</v>
      </c>
      <c r="B113" s="128" t="str">
        <f>IF('1-Devis'!B112="","",'1-Devis'!B112)</f>
        <v/>
      </c>
      <c r="C113" s="128" t="str">
        <f>IF('1-Devis'!C112="","",'1-Devis'!C112)</f>
        <v/>
      </c>
      <c r="D113" s="128" t="str">
        <f>IF('1-Devis'!D112="","",'1-Devis'!D112)</f>
        <v/>
      </c>
      <c r="E113" s="128" t="str">
        <f>IF('1-Devis'!E112="","",'1-Devis'!E112)</f>
        <v/>
      </c>
      <c r="F113" s="128" t="str">
        <f>IF('1-Devis'!F112="","",'1-Devis'!F112)</f>
        <v/>
      </c>
      <c r="G113" s="301" t="str">
        <f>IF('1-Devis'!G112="","",'1-Devis'!G112)</f>
        <v/>
      </c>
      <c r="H113" s="301" t="str">
        <f>IF('1-Devis'!H112="","",'1-Devis'!H112)</f>
        <v/>
      </c>
      <c r="I113" s="301" t="str">
        <f>IF('1-Devis'!I112="","",'1-Devis'!I112)</f>
        <v/>
      </c>
      <c r="J113" s="24" t="str">
        <f>IF('1-Devis'!J112="","",'1-Devis'!J112)</f>
        <v/>
      </c>
      <c r="K113" s="376" t="str">
        <f>IF('1-Devis'!K112="","",'1-Devis'!K112)</f>
        <v/>
      </c>
      <c r="L113" s="395"/>
      <c r="M113" s="396" t="str">
        <f t="shared" si="5"/>
        <v/>
      </c>
      <c r="N113" s="22" t="str">
        <f t="shared" si="4"/>
        <v/>
      </c>
      <c r="O113" s="399" t="str">
        <f t="shared" si="6"/>
        <v/>
      </c>
      <c r="P113" s="400" t="str">
        <f t="shared" si="7"/>
        <v/>
      </c>
      <c r="Q113" s="20"/>
    </row>
    <row r="114" spans="1:17" ht="20.100000000000001" customHeight="1">
      <c r="A114" s="127">
        <v>108</v>
      </c>
      <c r="B114" s="128" t="str">
        <f>IF('1-Devis'!B113="","",'1-Devis'!B113)</f>
        <v/>
      </c>
      <c r="C114" s="128" t="str">
        <f>IF('1-Devis'!C113="","",'1-Devis'!C113)</f>
        <v/>
      </c>
      <c r="D114" s="128" t="str">
        <f>IF('1-Devis'!D113="","",'1-Devis'!D113)</f>
        <v/>
      </c>
      <c r="E114" s="128" t="str">
        <f>IF('1-Devis'!E113="","",'1-Devis'!E113)</f>
        <v/>
      </c>
      <c r="F114" s="128" t="str">
        <f>IF('1-Devis'!F113="","",'1-Devis'!F113)</f>
        <v/>
      </c>
      <c r="G114" s="301" t="str">
        <f>IF('1-Devis'!G113="","",'1-Devis'!G113)</f>
        <v/>
      </c>
      <c r="H114" s="301" t="str">
        <f>IF('1-Devis'!H113="","",'1-Devis'!H113)</f>
        <v/>
      </c>
      <c r="I114" s="301" t="str">
        <f>IF('1-Devis'!I113="","",'1-Devis'!I113)</f>
        <v/>
      </c>
      <c r="J114" s="24" t="str">
        <f>IF('1-Devis'!J113="","",'1-Devis'!J113)</f>
        <v/>
      </c>
      <c r="K114" s="376" t="str">
        <f>IF('1-Devis'!K113="","",'1-Devis'!K113)</f>
        <v/>
      </c>
      <c r="L114" s="395"/>
      <c r="M114" s="396" t="str">
        <f t="shared" si="5"/>
        <v/>
      </c>
      <c r="N114" s="22" t="str">
        <f t="shared" si="4"/>
        <v/>
      </c>
      <c r="O114" s="399" t="str">
        <f t="shared" si="6"/>
        <v/>
      </c>
      <c r="P114" s="400" t="str">
        <f t="shared" si="7"/>
        <v/>
      </c>
      <c r="Q114" s="20"/>
    </row>
    <row r="115" spans="1:17" ht="20.100000000000001" customHeight="1">
      <c r="A115" s="127">
        <v>109</v>
      </c>
      <c r="B115" s="128" t="str">
        <f>IF('1-Devis'!B114="","",'1-Devis'!B114)</f>
        <v/>
      </c>
      <c r="C115" s="128" t="str">
        <f>IF('1-Devis'!C114="","",'1-Devis'!C114)</f>
        <v/>
      </c>
      <c r="D115" s="128" t="str">
        <f>IF('1-Devis'!D114="","",'1-Devis'!D114)</f>
        <v/>
      </c>
      <c r="E115" s="128" t="str">
        <f>IF('1-Devis'!E114="","",'1-Devis'!E114)</f>
        <v/>
      </c>
      <c r="F115" s="128" t="str">
        <f>IF('1-Devis'!F114="","",'1-Devis'!F114)</f>
        <v/>
      </c>
      <c r="G115" s="301" t="str">
        <f>IF('1-Devis'!G114="","",'1-Devis'!G114)</f>
        <v/>
      </c>
      <c r="H115" s="301" t="str">
        <f>IF('1-Devis'!H114="","",'1-Devis'!H114)</f>
        <v/>
      </c>
      <c r="I115" s="301" t="str">
        <f>IF('1-Devis'!I114="","",'1-Devis'!I114)</f>
        <v/>
      </c>
      <c r="J115" s="24" t="str">
        <f>IF('1-Devis'!J114="","",'1-Devis'!J114)</f>
        <v/>
      </c>
      <c r="K115" s="376" t="str">
        <f>IF('1-Devis'!K114="","",'1-Devis'!K114)</f>
        <v/>
      </c>
      <c r="L115" s="395"/>
      <c r="M115" s="396" t="str">
        <f t="shared" si="5"/>
        <v/>
      </c>
      <c r="N115" s="22" t="str">
        <f t="shared" si="4"/>
        <v/>
      </c>
      <c r="O115" s="399" t="str">
        <f t="shared" si="6"/>
        <v/>
      </c>
      <c r="P115" s="400" t="str">
        <f t="shared" si="7"/>
        <v/>
      </c>
      <c r="Q115" s="20"/>
    </row>
    <row r="116" spans="1:17" ht="20.100000000000001" customHeight="1">
      <c r="A116" s="127">
        <v>110</v>
      </c>
      <c r="B116" s="128" t="str">
        <f>IF('1-Devis'!B115="","",'1-Devis'!B115)</f>
        <v/>
      </c>
      <c r="C116" s="128" t="str">
        <f>IF('1-Devis'!C115="","",'1-Devis'!C115)</f>
        <v/>
      </c>
      <c r="D116" s="128" t="str">
        <f>IF('1-Devis'!D115="","",'1-Devis'!D115)</f>
        <v/>
      </c>
      <c r="E116" s="128" t="str">
        <f>IF('1-Devis'!E115="","",'1-Devis'!E115)</f>
        <v/>
      </c>
      <c r="F116" s="128" t="str">
        <f>IF('1-Devis'!F115="","",'1-Devis'!F115)</f>
        <v/>
      </c>
      <c r="G116" s="301" t="str">
        <f>IF('1-Devis'!G115="","",'1-Devis'!G115)</f>
        <v/>
      </c>
      <c r="H116" s="301" t="str">
        <f>IF('1-Devis'!H115="","",'1-Devis'!H115)</f>
        <v/>
      </c>
      <c r="I116" s="301" t="str">
        <f>IF('1-Devis'!I115="","",'1-Devis'!I115)</f>
        <v/>
      </c>
      <c r="J116" s="24" t="str">
        <f>IF('1-Devis'!J115="","",'1-Devis'!J115)</f>
        <v/>
      </c>
      <c r="K116" s="376" t="str">
        <f>IF('1-Devis'!K115="","",'1-Devis'!K115)</f>
        <v/>
      </c>
      <c r="L116" s="395"/>
      <c r="M116" s="396" t="str">
        <f t="shared" si="5"/>
        <v/>
      </c>
      <c r="N116" s="22" t="str">
        <f t="shared" si="4"/>
        <v/>
      </c>
      <c r="O116" s="399" t="str">
        <f t="shared" si="6"/>
        <v/>
      </c>
      <c r="P116" s="400" t="str">
        <f t="shared" si="7"/>
        <v/>
      </c>
      <c r="Q116" s="20"/>
    </row>
    <row r="117" spans="1:17" ht="20.100000000000001" customHeight="1">
      <c r="A117" s="127">
        <v>111</v>
      </c>
      <c r="B117" s="128" t="str">
        <f>IF('1-Devis'!B116="","",'1-Devis'!B116)</f>
        <v/>
      </c>
      <c r="C117" s="128" t="str">
        <f>IF('1-Devis'!C116="","",'1-Devis'!C116)</f>
        <v/>
      </c>
      <c r="D117" s="128" t="str">
        <f>IF('1-Devis'!D116="","",'1-Devis'!D116)</f>
        <v/>
      </c>
      <c r="E117" s="128" t="str">
        <f>IF('1-Devis'!E116="","",'1-Devis'!E116)</f>
        <v/>
      </c>
      <c r="F117" s="128" t="str">
        <f>IF('1-Devis'!F116="","",'1-Devis'!F116)</f>
        <v/>
      </c>
      <c r="G117" s="301" t="str">
        <f>IF('1-Devis'!G116="","",'1-Devis'!G116)</f>
        <v/>
      </c>
      <c r="H117" s="301" t="str">
        <f>IF('1-Devis'!H116="","",'1-Devis'!H116)</f>
        <v/>
      </c>
      <c r="I117" s="301" t="str">
        <f>IF('1-Devis'!I116="","",'1-Devis'!I116)</f>
        <v/>
      </c>
      <c r="J117" s="24" t="str">
        <f>IF('1-Devis'!J116="","",'1-Devis'!J116)</f>
        <v/>
      </c>
      <c r="K117" s="376" t="str">
        <f>IF('1-Devis'!K116="","",'1-Devis'!K116)</f>
        <v/>
      </c>
      <c r="L117" s="395"/>
      <c r="M117" s="396" t="str">
        <f t="shared" si="5"/>
        <v/>
      </c>
      <c r="N117" s="22" t="str">
        <f t="shared" si="4"/>
        <v/>
      </c>
      <c r="O117" s="399" t="str">
        <f t="shared" si="6"/>
        <v/>
      </c>
      <c r="P117" s="400" t="str">
        <f t="shared" si="7"/>
        <v/>
      </c>
      <c r="Q117" s="20"/>
    </row>
    <row r="118" spans="1:17" ht="20.100000000000001" customHeight="1">
      <c r="A118" s="127">
        <v>112</v>
      </c>
      <c r="B118" s="128" t="str">
        <f>IF('1-Devis'!B117="","",'1-Devis'!B117)</f>
        <v/>
      </c>
      <c r="C118" s="128" t="str">
        <f>IF('1-Devis'!C117="","",'1-Devis'!C117)</f>
        <v/>
      </c>
      <c r="D118" s="128" t="str">
        <f>IF('1-Devis'!D117="","",'1-Devis'!D117)</f>
        <v/>
      </c>
      <c r="E118" s="128" t="str">
        <f>IF('1-Devis'!E117="","",'1-Devis'!E117)</f>
        <v/>
      </c>
      <c r="F118" s="128" t="str">
        <f>IF('1-Devis'!F117="","",'1-Devis'!F117)</f>
        <v/>
      </c>
      <c r="G118" s="301" t="str">
        <f>IF('1-Devis'!G117="","",'1-Devis'!G117)</f>
        <v/>
      </c>
      <c r="H118" s="301" t="str">
        <f>IF('1-Devis'!H117="","",'1-Devis'!H117)</f>
        <v/>
      </c>
      <c r="I118" s="301" t="str">
        <f>IF('1-Devis'!I117="","",'1-Devis'!I117)</f>
        <v/>
      </c>
      <c r="J118" s="24" t="str">
        <f>IF('1-Devis'!J117="","",'1-Devis'!J117)</f>
        <v/>
      </c>
      <c r="K118" s="376" t="str">
        <f>IF('1-Devis'!K117="","",'1-Devis'!K117)</f>
        <v/>
      </c>
      <c r="L118" s="395"/>
      <c r="M118" s="396" t="str">
        <f t="shared" si="5"/>
        <v/>
      </c>
      <c r="N118" s="22" t="str">
        <f t="shared" si="4"/>
        <v/>
      </c>
      <c r="O118" s="399" t="str">
        <f t="shared" si="6"/>
        <v/>
      </c>
      <c r="P118" s="400" t="str">
        <f t="shared" si="7"/>
        <v/>
      </c>
      <c r="Q118" s="20"/>
    </row>
    <row r="119" spans="1:17" ht="20.100000000000001" customHeight="1">
      <c r="A119" s="127">
        <v>113</v>
      </c>
      <c r="B119" s="128" t="str">
        <f>IF('1-Devis'!B118="","",'1-Devis'!B118)</f>
        <v/>
      </c>
      <c r="C119" s="128" t="str">
        <f>IF('1-Devis'!C118="","",'1-Devis'!C118)</f>
        <v/>
      </c>
      <c r="D119" s="128" t="str">
        <f>IF('1-Devis'!D118="","",'1-Devis'!D118)</f>
        <v/>
      </c>
      <c r="E119" s="128" t="str">
        <f>IF('1-Devis'!E118="","",'1-Devis'!E118)</f>
        <v/>
      </c>
      <c r="F119" s="128" t="str">
        <f>IF('1-Devis'!F118="","",'1-Devis'!F118)</f>
        <v/>
      </c>
      <c r="G119" s="301" t="str">
        <f>IF('1-Devis'!G118="","",'1-Devis'!G118)</f>
        <v/>
      </c>
      <c r="H119" s="301" t="str">
        <f>IF('1-Devis'!H118="","",'1-Devis'!H118)</f>
        <v/>
      </c>
      <c r="I119" s="301" t="str">
        <f>IF('1-Devis'!I118="","",'1-Devis'!I118)</f>
        <v/>
      </c>
      <c r="J119" s="24" t="str">
        <f>IF('1-Devis'!J118="","",'1-Devis'!J118)</f>
        <v/>
      </c>
      <c r="K119" s="376" t="str">
        <f>IF('1-Devis'!K118="","",'1-Devis'!K118)</f>
        <v/>
      </c>
      <c r="L119" s="395"/>
      <c r="M119" s="396" t="str">
        <f t="shared" si="5"/>
        <v/>
      </c>
      <c r="N119" s="22" t="str">
        <f t="shared" si="4"/>
        <v/>
      </c>
      <c r="O119" s="399" t="str">
        <f t="shared" si="6"/>
        <v/>
      </c>
      <c r="P119" s="400" t="str">
        <f t="shared" si="7"/>
        <v/>
      </c>
      <c r="Q119" s="20"/>
    </row>
    <row r="120" spans="1:17" ht="20.100000000000001" customHeight="1">
      <c r="A120" s="127">
        <v>114</v>
      </c>
      <c r="B120" s="128" t="str">
        <f>IF('1-Devis'!B119="","",'1-Devis'!B119)</f>
        <v/>
      </c>
      <c r="C120" s="128" t="str">
        <f>IF('1-Devis'!C119="","",'1-Devis'!C119)</f>
        <v/>
      </c>
      <c r="D120" s="128" t="str">
        <f>IF('1-Devis'!D119="","",'1-Devis'!D119)</f>
        <v/>
      </c>
      <c r="E120" s="128" t="str">
        <f>IF('1-Devis'!E119="","",'1-Devis'!E119)</f>
        <v/>
      </c>
      <c r="F120" s="128" t="str">
        <f>IF('1-Devis'!F119="","",'1-Devis'!F119)</f>
        <v/>
      </c>
      <c r="G120" s="301" t="str">
        <f>IF('1-Devis'!G119="","",'1-Devis'!G119)</f>
        <v/>
      </c>
      <c r="H120" s="301" t="str">
        <f>IF('1-Devis'!H119="","",'1-Devis'!H119)</f>
        <v/>
      </c>
      <c r="I120" s="301" t="str">
        <f>IF('1-Devis'!I119="","",'1-Devis'!I119)</f>
        <v/>
      </c>
      <c r="J120" s="24" t="str">
        <f>IF('1-Devis'!J119="","",'1-Devis'!J119)</f>
        <v/>
      </c>
      <c r="K120" s="376" t="str">
        <f>IF('1-Devis'!K119="","",'1-Devis'!K119)</f>
        <v/>
      </c>
      <c r="L120" s="395"/>
      <c r="M120" s="396" t="str">
        <f t="shared" si="5"/>
        <v/>
      </c>
      <c r="N120" s="22" t="str">
        <f t="shared" si="4"/>
        <v/>
      </c>
      <c r="O120" s="399" t="str">
        <f t="shared" si="6"/>
        <v/>
      </c>
      <c r="P120" s="400" t="str">
        <f t="shared" si="7"/>
        <v/>
      </c>
      <c r="Q120" s="20"/>
    </row>
    <row r="121" spans="1:17" ht="20.100000000000001" customHeight="1">
      <c r="A121" s="127">
        <v>115</v>
      </c>
      <c r="B121" s="128" t="str">
        <f>IF('1-Devis'!B120="","",'1-Devis'!B120)</f>
        <v/>
      </c>
      <c r="C121" s="128" t="str">
        <f>IF('1-Devis'!C120="","",'1-Devis'!C120)</f>
        <v/>
      </c>
      <c r="D121" s="128" t="str">
        <f>IF('1-Devis'!D120="","",'1-Devis'!D120)</f>
        <v/>
      </c>
      <c r="E121" s="128" t="str">
        <f>IF('1-Devis'!E120="","",'1-Devis'!E120)</f>
        <v/>
      </c>
      <c r="F121" s="128" t="str">
        <f>IF('1-Devis'!F120="","",'1-Devis'!F120)</f>
        <v/>
      </c>
      <c r="G121" s="301" t="str">
        <f>IF('1-Devis'!G120="","",'1-Devis'!G120)</f>
        <v/>
      </c>
      <c r="H121" s="301" t="str">
        <f>IF('1-Devis'!H120="","",'1-Devis'!H120)</f>
        <v/>
      </c>
      <c r="I121" s="301" t="str">
        <f>IF('1-Devis'!I120="","",'1-Devis'!I120)</f>
        <v/>
      </c>
      <c r="J121" s="24" t="str">
        <f>IF('1-Devis'!J120="","",'1-Devis'!J120)</f>
        <v/>
      </c>
      <c r="K121" s="376" t="str">
        <f>IF('1-Devis'!K120="","",'1-Devis'!K120)</f>
        <v/>
      </c>
      <c r="L121" s="395"/>
      <c r="M121" s="396" t="str">
        <f t="shared" si="5"/>
        <v/>
      </c>
      <c r="N121" s="22" t="str">
        <f t="shared" si="4"/>
        <v/>
      </c>
      <c r="O121" s="399" t="str">
        <f t="shared" si="6"/>
        <v/>
      </c>
      <c r="P121" s="400" t="str">
        <f t="shared" si="7"/>
        <v/>
      </c>
      <c r="Q121" s="20"/>
    </row>
    <row r="122" spans="1:17" ht="20.100000000000001" customHeight="1">
      <c r="A122" s="127">
        <v>116</v>
      </c>
      <c r="B122" s="128" t="str">
        <f>IF('1-Devis'!B121="","",'1-Devis'!B121)</f>
        <v/>
      </c>
      <c r="C122" s="128" t="str">
        <f>IF('1-Devis'!C121="","",'1-Devis'!C121)</f>
        <v/>
      </c>
      <c r="D122" s="128" t="str">
        <f>IF('1-Devis'!D121="","",'1-Devis'!D121)</f>
        <v/>
      </c>
      <c r="E122" s="128" t="str">
        <f>IF('1-Devis'!E121="","",'1-Devis'!E121)</f>
        <v/>
      </c>
      <c r="F122" s="128" t="str">
        <f>IF('1-Devis'!F121="","",'1-Devis'!F121)</f>
        <v/>
      </c>
      <c r="G122" s="301" t="str">
        <f>IF('1-Devis'!G121="","",'1-Devis'!G121)</f>
        <v/>
      </c>
      <c r="H122" s="301" t="str">
        <f>IF('1-Devis'!H121="","",'1-Devis'!H121)</f>
        <v/>
      </c>
      <c r="I122" s="301" t="str">
        <f>IF('1-Devis'!I121="","",'1-Devis'!I121)</f>
        <v/>
      </c>
      <c r="J122" s="24" t="str">
        <f>IF('1-Devis'!J121="","",'1-Devis'!J121)</f>
        <v/>
      </c>
      <c r="K122" s="376" t="str">
        <f>IF('1-Devis'!K121="","",'1-Devis'!K121)</f>
        <v/>
      </c>
      <c r="L122" s="395"/>
      <c r="M122" s="396" t="str">
        <f t="shared" si="5"/>
        <v/>
      </c>
      <c r="N122" s="22" t="str">
        <f t="shared" si="4"/>
        <v/>
      </c>
      <c r="O122" s="399" t="str">
        <f t="shared" si="6"/>
        <v/>
      </c>
      <c r="P122" s="400" t="str">
        <f t="shared" si="7"/>
        <v/>
      </c>
      <c r="Q122" s="20"/>
    </row>
    <row r="123" spans="1:17" ht="20.100000000000001" customHeight="1">
      <c r="A123" s="127">
        <v>117</v>
      </c>
      <c r="B123" s="128" t="str">
        <f>IF('1-Devis'!B122="","",'1-Devis'!B122)</f>
        <v/>
      </c>
      <c r="C123" s="128" t="str">
        <f>IF('1-Devis'!C122="","",'1-Devis'!C122)</f>
        <v/>
      </c>
      <c r="D123" s="128" t="str">
        <f>IF('1-Devis'!D122="","",'1-Devis'!D122)</f>
        <v/>
      </c>
      <c r="E123" s="128" t="str">
        <f>IF('1-Devis'!E122="","",'1-Devis'!E122)</f>
        <v/>
      </c>
      <c r="F123" s="128" t="str">
        <f>IF('1-Devis'!F122="","",'1-Devis'!F122)</f>
        <v/>
      </c>
      <c r="G123" s="301" t="str">
        <f>IF('1-Devis'!G122="","",'1-Devis'!G122)</f>
        <v/>
      </c>
      <c r="H123" s="301" t="str">
        <f>IF('1-Devis'!H122="","",'1-Devis'!H122)</f>
        <v/>
      </c>
      <c r="I123" s="301" t="str">
        <f>IF('1-Devis'!I122="","",'1-Devis'!I122)</f>
        <v/>
      </c>
      <c r="J123" s="24" t="str">
        <f>IF('1-Devis'!J122="","",'1-Devis'!J122)</f>
        <v/>
      </c>
      <c r="K123" s="376" t="str">
        <f>IF('1-Devis'!K122="","",'1-Devis'!K122)</f>
        <v/>
      </c>
      <c r="L123" s="395"/>
      <c r="M123" s="396" t="str">
        <f t="shared" si="5"/>
        <v/>
      </c>
      <c r="N123" s="22" t="str">
        <f t="shared" si="4"/>
        <v/>
      </c>
      <c r="O123" s="399" t="str">
        <f t="shared" si="6"/>
        <v/>
      </c>
      <c r="P123" s="400" t="str">
        <f t="shared" si="7"/>
        <v/>
      </c>
      <c r="Q123" s="20"/>
    </row>
    <row r="124" spans="1:17" ht="20.100000000000001" customHeight="1">
      <c r="A124" s="127">
        <v>118</v>
      </c>
      <c r="B124" s="128" t="str">
        <f>IF('1-Devis'!B123="","",'1-Devis'!B123)</f>
        <v/>
      </c>
      <c r="C124" s="128" t="str">
        <f>IF('1-Devis'!C123="","",'1-Devis'!C123)</f>
        <v/>
      </c>
      <c r="D124" s="128" t="str">
        <f>IF('1-Devis'!D123="","",'1-Devis'!D123)</f>
        <v/>
      </c>
      <c r="E124" s="128" t="str">
        <f>IF('1-Devis'!E123="","",'1-Devis'!E123)</f>
        <v/>
      </c>
      <c r="F124" s="128" t="str">
        <f>IF('1-Devis'!F123="","",'1-Devis'!F123)</f>
        <v/>
      </c>
      <c r="G124" s="301" t="str">
        <f>IF('1-Devis'!G123="","",'1-Devis'!G123)</f>
        <v/>
      </c>
      <c r="H124" s="301" t="str">
        <f>IF('1-Devis'!H123="","",'1-Devis'!H123)</f>
        <v/>
      </c>
      <c r="I124" s="301" t="str">
        <f>IF('1-Devis'!I123="","",'1-Devis'!I123)</f>
        <v/>
      </c>
      <c r="J124" s="24" t="str">
        <f>IF('1-Devis'!J123="","",'1-Devis'!J123)</f>
        <v/>
      </c>
      <c r="K124" s="376" t="str">
        <f>IF('1-Devis'!K123="","",'1-Devis'!K123)</f>
        <v/>
      </c>
      <c r="L124" s="395"/>
      <c r="M124" s="396" t="str">
        <f t="shared" si="5"/>
        <v/>
      </c>
      <c r="N124" s="22" t="str">
        <f t="shared" si="4"/>
        <v/>
      </c>
      <c r="O124" s="399" t="str">
        <f t="shared" si="6"/>
        <v/>
      </c>
      <c r="P124" s="400" t="str">
        <f t="shared" si="7"/>
        <v/>
      </c>
      <c r="Q124" s="20"/>
    </row>
    <row r="125" spans="1:17" ht="20.100000000000001" customHeight="1">
      <c r="A125" s="127">
        <v>119</v>
      </c>
      <c r="B125" s="128" t="str">
        <f>IF('1-Devis'!B124="","",'1-Devis'!B124)</f>
        <v/>
      </c>
      <c r="C125" s="128" t="str">
        <f>IF('1-Devis'!C124="","",'1-Devis'!C124)</f>
        <v/>
      </c>
      <c r="D125" s="128" t="str">
        <f>IF('1-Devis'!D124="","",'1-Devis'!D124)</f>
        <v/>
      </c>
      <c r="E125" s="128" t="str">
        <f>IF('1-Devis'!E124="","",'1-Devis'!E124)</f>
        <v/>
      </c>
      <c r="F125" s="128" t="str">
        <f>IF('1-Devis'!F124="","",'1-Devis'!F124)</f>
        <v/>
      </c>
      <c r="G125" s="301" t="str">
        <f>IF('1-Devis'!G124="","",'1-Devis'!G124)</f>
        <v/>
      </c>
      <c r="H125" s="301" t="str">
        <f>IF('1-Devis'!H124="","",'1-Devis'!H124)</f>
        <v/>
      </c>
      <c r="I125" s="301" t="str">
        <f>IF('1-Devis'!I124="","",'1-Devis'!I124)</f>
        <v/>
      </c>
      <c r="J125" s="24" t="str">
        <f>IF('1-Devis'!J124="","",'1-Devis'!J124)</f>
        <v/>
      </c>
      <c r="K125" s="376" t="str">
        <f>IF('1-Devis'!K124="","",'1-Devis'!K124)</f>
        <v/>
      </c>
      <c r="L125" s="395"/>
      <c r="M125" s="396" t="str">
        <f t="shared" si="5"/>
        <v/>
      </c>
      <c r="N125" s="22" t="str">
        <f t="shared" si="4"/>
        <v/>
      </c>
      <c r="O125" s="399" t="str">
        <f t="shared" si="6"/>
        <v/>
      </c>
      <c r="P125" s="400" t="str">
        <f t="shared" si="7"/>
        <v/>
      </c>
      <c r="Q125" s="20"/>
    </row>
    <row r="126" spans="1:17" ht="20.100000000000001" customHeight="1">
      <c r="A126" s="127">
        <v>120</v>
      </c>
      <c r="B126" s="128" t="str">
        <f>IF('1-Devis'!B125="","",'1-Devis'!B125)</f>
        <v/>
      </c>
      <c r="C126" s="128" t="str">
        <f>IF('1-Devis'!C125="","",'1-Devis'!C125)</f>
        <v/>
      </c>
      <c r="D126" s="128" t="str">
        <f>IF('1-Devis'!D125="","",'1-Devis'!D125)</f>
        <v/>
      </c>
      <c r="E126" s="128" t="str">
        <f>IF('1-Devis'!E125="","",'1-Devis'!E125)</f>
        <v/>
      </c>
      <c r="F126" s="128" t="str">
        <f>IF('1-Devis'!F125="","",'1-Devis'!F125)</f>
        <v/>
      </c>
      <c r="G126" s="301" t="str">
        <f>IF('1-Devis'!G125="","",'1-Devis'!G125)</f>
        <v/>
      </c>
      <c r="H126" s="301" t="str">
        <f>IF('1-Devis'!H125="","",'1-Devis'!H125)</f>
        <v/>
      </c>
      <c r="I126" s="301" t="str">
        <f>IF('1-Devis'!I125="","",'1-Devis'!I125)</f>
        <v/>
      </c>
      <c r="J126" s="24" t="str">
        <f>IF('1-Devis'!J125="","",'1-Devis'!J125)</f>
        <v/>
      </c>
      <c r="K126" s="376" t="str">
        <f>IF('1-Devis'!K125="","",'1-Devis'!K125)</f>
        <v/>
      </c>
      <c r="L126" s="395"/>
      <c r="M126" s="396" t="str">
        <f t="shared" si="5"/>
        <v/>
      </c>
      <c r="N126" s="22" t="str">
        <f t="shared" si="4"/>
        <v/>
      </c>
      <c r="O126" s="399" t="str">
        <f t="shared" si="6"/>
        <v/>
      </c>
      <c r="P126" s="400" t="str">
        <f t="shared" si="7"/>
        <v/>
      </c>
      <c r="Q126" s="20"/>
    </row>
    <row r="127" spans="1:17" ht="20.100000000000001" customHeight="1">
      <c r="A127" s="127">
        <v>121</v>
      </c>
      <c r="B127" s="128" t="str">
        <f>IF('1-Devis'!B126="","",'1-Devis'!B126)</f>
        <v/>
      </c>
      <c r="C127" s="128" t="str">
        <f>IF('1-Devis'!C126="","",'1-Devis'!C126)</f>
        <v/>
      </c>
      <c r="D127" s="128" t="str">
        <f>IF('1-Devis'!D126="","",'1-Devis'!D126)</f>
        <v/>
      </c>
      <c r="E127" s="128" t="str">
        <f>IF('1-Devis'!E126="","",'1-Devis'!E126)</f>
        <v/>
      </c>
      <c r="F127" s="128" t="str">
        <f>IF('1-Devis'!F126="","",'1-Devis'!F126)</f>
        <v/>
      </c>
      <c r="G127" s="301" t="str">
        <f>IF('1-Devis'!G126="","",'1-Devis'!G126)</f>
        <v/>
      </c>
      <c r="H127" s="301" t="str">
        <f>IF('1-Devis'!H126="","",'1-Devis'!H126)</f>
        <v/>
      </c>
      <c r="I127" s="301" t="str">
        <f>IF('1-Devis'!I126="","",'1-Devis'!I126)</f>
        <v/>
      </c>
      <c r="J127" s="24" t="str">
        <f>IF('1-Devis'!J126="","",'1-Devis'!J126)</f>
        <v/>
      </c>
      <c r="K127" s="376" t="str">
        <f>IF('1-Devis'!K126="","",'1-Devis'!K126)</f>
        <v/>
      </c>
      <c r="L127" s="395"/>
      <c r="M127" s="396" t="str">
        <f t="shared" si="5"/>
        <v/>
      </c>
      <c r="N127" s="22" t="str">
        <f t="shared" si="4"/>
        <v/>
      </c>
      <c r="O127" s="399" t="str">
        <f t="shared" si="6"/>
        <v/>
      </c>
      <c r="P127" s="400" t="str">
        <f t="shared" si="7"/>
        <v/>
      </c>
      <c r="Q127" s="20"/>
    </row>
    <row r="128" spans="1:17" ht="20.100000000000001" customHeight="1">
      <c r="A128" s="127">
        <v>122</v>
      </c>
      <c r="B128" s="128" t="str">
        <f>IF('1-Devis'!B127="","",'1-Devis'!B127)</f>
        <v/>
      </c>
      <c r="C128" s="128" t="str">
        <f>IF('1-Devis'!C127="","",'1-Devis'!C127)</f>
        <v/>
      </c>
      <c r="D128" s="128" t="str">
        <f>IF('1-Devis'!D127="","",'1-Devis'!D127)</f>
        <v/>
      </c>
      <c r="E128" s="128" t="str">
        <f>IF('1-Devis'!E127="","",'1-Devis'!E127)</f>
        <v/>
      </c>
      <c r="F128" s="128" t="str">
        <f>IF('1-Devis'!F127="","",'1-Devis'!F127)</f>
        <v/>
      </c>
      <c r="G128" s="301" t="str">
        <f>IF('1-Devis'!G127="","",'1-Devis'!G127)</f>
        <v/>
      </c>
      <c r="H128" s="301" t="str">
        <f>IF('1-Devis'!H127="","",'1-Devis'!H127)</f>
        <v/>
      </c>
      <c r="I128" s="301" t="str">
        <f>IF('1-Devis'!I127="","",'1-Devis'!I127)</f>
        <v/>
      </c>
      <c r="J128" s="24" t="str">
        <f>IF('1-Devis'!J127="","",'1-Devis'!J127)</f>
        <v/>
      </c>
      <c r="K128" s="376" t="str">
        <f>IF('1-Devis'!K127="","",'1-Devis'!K127)</f>
        <v/>
      </c>
      <c r="L128" s="395"/>
      <c r="M128" s="396" t="str">
        <f t="shared" si="5"/>
        <v/>
      </c>
      <c r="N128" s="22" t="str">
        <f t="shared" si="4"/>
        <v/>
      </c>
      <c r="O128" s="399" t="str">
        <f t="shared" si="6"/>
        <v/>
      </c>
      <c r="P128" s="400" t="str">
        <f t="shared" si="7"/>
        <v/>
      </c>
      <c r="Q128" s="20"/>
    </row>
    <row r="129" spans="1:17" ht="20.100000000000001" customHeight="1">
      <c r="A129" s="127">
        <v>123</v>
      </c>
      <c r="B129" s="128" t="str">
        <f>IF('1-Devis'!B128="","",'1-Devis'!B128)</f>
        <v/>
      </c>
      <c r="C129" s="128" t="str">
        <f>IF('1-Devis'!C128="","",'1-Devis'!C128)</f>
        <v/>
      </c>
      <c r="D129" s="128" t="str">
        <f>IF('1-Devis'!D128="","",'1-Devis'!D128)</f>
        <v/>
      </c>
      <c r="E129" s="128" t="str">
        <f>IF('1-Devis'!E128="","",'1-Devis'!E128)</f>
        <v/>
      </c>
      <c r="F129" s="128" t="str">
        <f>IF('1-Devis'!F128="","",'1-Devis'!F128)</f>
        <v/>
      </c>
      <c r="G129" s="301" t="str">
        <f>IF('1-Devis'!G128="","",'1-Devis'!G128)</f>
        <v/>
      </c>
      <c r="H129" s="301" t="str">
        <f>IF('1-Devis'!H128="","",'1-Devis'!H128)</f>
        <v/>
      </c>
      <c r="I129" s="301" t="str">
        <f>IF('1-Devis'!I128="","",'1-Devis'!I128)</f>
        <v/>
      </c>
      <c r="J129" s="24" t="str">
        <f>IF('1-Devis'!J128="","",'1-Devis'!J128)</f>
        <v/>
      </c>
      <c r="K129" s="376" t="str">
        <f>IF('1-Devis'!K128="","",'1-Devis'!K128)</f>
        <v/>
      </c>
      <c r="L129" s="395"/>
      <c r="M129" s="396" t="str">
        <f t="shared" si="5"/>
        <v/>
      </c>
      <c r="N129" s="22" t="str">
        <f t="shared" si="4"/>
        <v/>
      </c>
      <c r="O129" s="399" t="str">
        <f t="shared" si="6"/>
        <v/>
      </c>
      <c r="P129" s="400" t="str">
        <f t="shared" si="7"/>
        <v/>
      </c>
      <c r="Q129" s="20"/>
    </row>
    <row r="130" spans="1:17" ht="20.100000000000001" customHeight="1">
      <c r="A130" s="127">
        <v>124</v>
      </c>
      <c r="B130" s="128" t="str">
        <f>IF('1-Devis'!B129="","",'1-Devis'!B129)</f>
        <v/>
      </c>
      <c r="C130" s="128" t="str">
        <f>IF('1-Devis'!C129="","",'1-Devis'!C129)</f>
        <v/>
      </c>
      <c r="D130" s="128" t="str">
        <f>IF('1-Devis'!D129="","",'1-Devis'!D129)</f>
        <v/>
      </c>
      <c r="E130" s="128" t="str">
        <f>IF('1-Devis'!E129="","",'1-Devis'!E129)</f>
        <v/>
      </c>
      <c r="F130" s="128" t="str">
        <f>IF('1-Devis'!F129="","",'1-Devis'!F129)</f>
        <v/>
      </c>
      <c r="G130" s="301" t="str">
        <f>IF('1-Devis'!G129="","",'1-Devis'!G129)</f>
        <v/>
      </c>
      <c r="H130" s="301" t="str">
        <f>IF('1-Devis'!H129="","",'1-Devis'!H129)</f>
        <v/>
      </c>
      <c r="I130" s="301" t="str">
        <f>IF('1-Devis'!I129="","",'1-Devis'!I129)</f>
        <v/>
      </c>
      <c r="J130" s="24" t="str">
        <f>IF('1-Devis'!J129="","",'1-Devis'!J129)</f>
        <v/>
      </c>
      <c r="K130" s="376" t="str">
        <f>IF('1-Devis'!K129="","",'1-Devis'!K129)</f>
        <v/>
      </c>
      <c r="L130" s="395"/>
      <c r="M130" s="396" t="str">
        <f t="shared" si="5"/>
        <v/>
      </c>
      <c r="N130" s="22" t="str">
        <f t="shared" si="4"/>
        <v/>
      </c>
      <c r="O130" s="399" t="str">
        <f t="shared" si="6"/>
        <v/>
      </c>
      <c r="P130" s="400" t="str">
        <f t="shared" si="7"/>
        <v/>
      </c>
      <c r="Q130" s="20"/>
    </row>
    <row r="131" spans="1:17" ht="20.100000000000001" customHeight="1">
      <c r="A131" s="127">
        <v>125</v>
      </c>
      <c r="B131" s="128" t="str">
        <f>IF('1-Devis'!B130="","",'1-Devis'!B130)</f>
        <v/>
      </c>
      <c r="C131" s="128" t="str">
        <f>IF('1-Devis'!C130="","",'1-Devis'!C130)</f>
        <v/>
      </c>
      <c r="D131" s="128" t="str">
        <f>IF('1-Devis'!D130="","",'1-Devis'!D130)</f>
        <v/>
      </c>
      <c r="E131" s="128" t="str">
        <f>IF('1-Devis'!E130="","",'1-Devis'!E130)</f>
        <v/>
      </c>
      <c r="F131" s="128" t="str">
        <f>IF('1-Devis'!F130="","",'1-Devis'!F130)</f>
        <v/>
      </c>
      <c r="G131" s="301" t="str">
        <f>IF('1-Devis'!G130="","",'1-Devis'!G130)</f>
        <v/>
      </c>
      <c r="H131" s="301" t="str">
        <f>IF('1-Devis'!H130="","",'1-Devis'!H130)</f>
        <v/>
      </c>
      <c r="I131" s="301" t="str">
        <f>IF('1-Devis'!I130="","",'1-Devis'!I130)</f>
        <v/>
      </c>
      <c r="J131" s="24" t="str">
        <f>IF('1-Devis'!J130="","",'1-Devis'!J130)</f>
        <v/>
      </c>
      <c r="K131" s="376" t="str">
        <f>IF('1-Devis'!K130="","",'1-Devis'!K130)</f>
        <v/>
      </c>
      <c r="L131" s="395"/>
      <c r="M131" s="396" t="str">
        <f t="shared" si="5"/>
        <v/>
      </c>
      <c r="N131" s="22" t="str">
        <f t="shared" si="4"/>
        <v/>
      </c>
      <c r="O131" s="399" t="str">
        <f t="shared" si="6"/>
        <v/>
      </c>
      <c r="P131" s="400" t="str">
        <f t="shared" si="7"/>
        <v/>
      </c>
      <c r="Q131" s="20"/>
    </row>
    <row r="132" spans="1:17" ht="20.100000000000001" customHeight="1">
      <c r="A132" s="127">
        <v>126</v>
      </c>
      <c r="B132" s="128" t="str">
        <f>IF('1-Devis'!B131="","",'1-Devis'!B131)</f>
        <v/>
      </c>
      <c r="C132" s="128" t="str">
        <f>IF('1-Devis'!C131="","",'1-Devis'!C131)</f>
        <v/>
      </c>
      <c r="D132" s="128" t="str">
        <f>IF('1-Devis'!D131="","",'1-Devis'!D131)</f>
        <v/>
      </c>
      <c r="E132" s="128" t="str">
        <f>IF('1-Devis'!E131="","",'1-Devis'!E131)</f>
        <v/>
      </c>
      <c r="F132" s="128" t="str">
        <f>IF('1-Devis'!F131="","",'1-Devis'!F131)</f>
        <v/>
      </c>
      <c r="G132" s="301" t="str">
        <f>IF('1-Devis'!G131="","",'1-Devis'!G131)</f>
        <v/>
      </c>
      <c r="H132" s="301" t="str">
        <f>IF('1-Devis'!H131="","",'1-Devis'!H131)</f>
        <v/>
      </c>
      <c r="I132" s="301" t="str">
        <f>IF('1-Devis'!I131="","",'1-Devis'!I131)</f>
        <v/>
      </c>
      <c r="J132" s="24" t="str">
        <f>IF('1-Devis'!J131="","",'1-Devis'!J131)</f>
        <v/>
      </c>
      <c r="K132" s="376" t="str">
        <f>IF('1-Devis'!K131="","",'1-Devis'!K131)</f>
        <v/>
      </c>
      <c r="L132" s="395"/>
      <c r="M132" s="396" t="str">
        <f t="shared" si="5"/>
        <v/>
      </c>
      <c r="N132" s="22" t="str">
        <f t="shared" si="4"/>
        <v/>
      </c>
      <c r="O132" s="399" t="str">
        <f t="shared" si="6"/>
        <v/>
      </c>
      <c r="P132" s="400" t="str">
        <f t="shared" si="7"/>
        <v/>
      </c>
      <c r="Q132" s="20"/>
    </row>
    <row r="133" spans="1:17" ht="20.100000000000001" customHeight="1">
      <c r="A133" s="127">
        <v>127</v>
      </c>
      <c r="B133" s="128" t="str">
        <f>IF('1-Devis'!B132="","",'1-Devis'!B132)</f>
        <v/>
      </c>
      <c r="C133" s="128" t="str">
        <f>IF('1-Devis'!C132="","",'1-Devis'!C132)</f>
        <v/>
      </c>
      <c r="D133" s="128" t="str">
        <f>IF('1-Devis'!D132="","",'1-Devis'!D132)</f>
        <v/>
      </c>
      <c r="E133" s="128" t="str">
        <f>IF('1-Devis'!E132="","",'1-Devis'!E132)</f>
        <v/>
      </c>
      <c r="F133" s="128" t="str">
        <f>IF('1-Devis'!F132="","",'1-Devis'!F132)</f>
        <v/>
      </c>
      <c r="G133" s="301" t="str">
        <f>IF('1-Devis'!G132="","",'1-Devis'!G132)</f>
        <v/>
      </c>
      <c r="H133" s="301" t="str">
        <f>IF('1-Devis'!H132="","",'1-Devis'!H132)</f>
        <v/>
      </c>
      <c r="I133" s="301" t="str">
        <f>IF('1-Devis'!I132="","",'1-Devis'!I132)</f>
        <v/>
      </c>
      <c r="J133" s="24" t="str">
        <f>IF('1-Devis'!J132="","",'1-Devis'!J132)</f>
        <v/>
      </c>
      <c r="K133" s="376" t="str">
        <f>IF('1-Devis'!K132="","",'1-Devis'!K132)</f>
        <v/>
      </c>
      <c r="L133" s="395"/>
      <c r="M133" s="396" t="str">
        <f t="shared" si="5"/>
        <v/>
      </c>
      <c r="N133" s="22" t="str">
        <f t="shared" si="4"/>
        <v/>
      </c>
      <c r="O133" s="399" t="str">
        <f t="shared" si="6"/>
        <v/>
      </c>
      <c r="P133" s="400" t="str">
        <f t="shared" si="7"/>
        <v/>
      </c>
      <c r="Q133" s="20"/>
    </row>
    <row r="134" spans="1:17" ht="20.100000000000001" customHeight="1">
      <c r="A134" s="127">
        <v>128</v>
      </c>
      <c r="B134" s="128" t="str">
        <f>IF('1-Devis'!B133="","",'1-Devis'!B133)</f>
        <v/>
      </c>
      <c r="C134" s="128" t="str">
        <f>IF('1-Devis'!C133="","",'1-Devis'!C133)</f>
        <v/>
      </c>
      <c r="D134" s="128" t="str">
        <f>IF('1-Devis'!D133="","",'1-Devis'!D133)</f>
        <v/>
      </c>
      <c r="E134" s="128" t="str">
        <f>IF('1-Devis'!E133="","",'1-Devis'!E133)</f>
        <v/>
      </c>
      <c r="F134" s="128" t="str">
        <f>IF('1-Devis'!F133="","",'1-Devis'!F133)</f>
        <v/>
      </c>
      <c r="G134" s="301" t="str">
        <f>IF('1-Devis'!G133="","",'1-Devis'!G133)</f>
        <v/>
      </c>
      <c r="H134" s="301" t="str">
        <f>IF('1-Devis'!H133="","",'1-Devis'!H133)</f>
        <v/>
      </c>
      <c r="I134" s="301" t="str">
        <f>IF('1-Devis'!I133="","",'1-Devis'!I133)</f>
        <v/>
      </c>
      <c r="J134" s="24" t="str">
        <f>IF('1-Devis'!J133="","",'1-Devis'!J133)</f>
        <v/>
      </c>
      <c r="K134" s="376" t="str">
        <f>IF('1-Devis'!K133="","",'1-Devis'!K133)</f>
        <v/>
      </c>
      <c r="L134" s="395"/>
      <c r="M134" s="396" t="str">
        <f t="shared" si="5"/>
        <v/>
      </c>
      <c r="N134" s="22" t="str">
        <f t="shared" si="4"/>
        <v/>
      </c>
      <c r="O134" s="399" t="str">
        <f t="shared" si="6"/>
        <v/>
      </c>
      <c r="P134" s="400" t="str">
        <f t="shared" si="7"/>
        <v/>
      </c>
      <c r="Q134" s="20"/>
    </row>
    <row r="135" spans="1:17" ht="20.100000000000001" customHeight="1">
      <c r="A135" s="127">
        <v>129</v>
      </c>
      <c r="B135" s="128" t="str">
        <f>IF('1-Devis'!B134="","",'1-Devis'!B134)</f>
        <v/>
      </c>
      <c r="C135" s="128" t="str">
        <f>IF('1-Devis'!C134="","",'1-Devis'!C134)</f>
        <v/>
      </c>
      <c r="D135" s="128" t="str">
        <f>IF('1-Devis'!D134="","",'1-Devis'!D134)</f>
        <v/>
      </c>
      <c r="E135" s="128" t="str">
        <f>IF('1-Devis'!E134="","",'1-Devis'!E134)</f>
        <v/>
      </c>
      <c r="F135" s="128" t="str">
        <f>IF('1-Devis'!F134="","",'1-Devis'!F134)</f>
        <v/>
      </c>
      <c r="G135" s="301" t="str">
        <f>IF('1-Devis'!G134="","",'1-Devis'!G134)</f>
        <v/>
      </c>
      <c r="H135" s="301" t="str">
        <f>IF('1-Devis'!H134="","",'1-Devis'!H134)</f>
        <v/>
      </c>
      <c r="I135" s="301" t="str">
        <f>IF('1-Devis'!I134="","",'1-Devis'!I134)</f>
        <v/>
      </c>
      <c r="J135" s="24" t="str">
        <f>IF('1-Devis'!J134="","",'1-Devis'!J134)</f>
        <v/>
      </c>
      <c r="K135" s="376" t="str">
        <f>IF('1-Devis'!K134="","",'1-Devis'!K134)</f>
        <v/>
      </c>
      <c r="L135" s="395"/>
      <c r="M135" s="396" t="str">
        <f t="shared" si="5"/>
        <v/>
      </c>
      <c r="N135" s="22" t="str">
        <f t="shared" ref="N135:N198" si="8">IF(L135="","",MIN(G135,H135,I135)*1.15)</f>
        <v/>
      </c>
      <c r="O135" s="399" t="str">
        <f t="shared" si="6"/>
        <v/>
      </c>
      <c r="P135" s="400" t="str">
        <f t="shared" si="7"/>
        <v/>
      </c>
      <c r="Q135" s="20"/>
    </row>
    <row r="136" spans="1:17" ht="20.100000000000001" customHeight="1">
      <c r="A136" s="127">
        <v>130</v>
      </c>
      <c r="B136" s="128" t="str">
        <f>IF('1-Devis'!B135="","",'1-Devis'!B135)</f>
        <v/>
      </c>
      <c r="C136" s="128" t="str">
        <f>IF('1-Devis'!C135="","",'1-Devis'!C135)</f>
        <v/>
      </c>
      <c r="D136" s="128" t="str">
        <f>IF('1-Devis'!D135="","",'1-Devis'!D135)</f>
        <v/>
      </c>
      <c r="E136" s="128" t="str">
        <f>IF('1-Devis'!E135="","",'1-Devis'!E135)</f>
        <v/>
      </c>
      <c r="F136" s="128" t="str">
        <f>IF('1-Devis'!F135="","",'1-Devis'!F135)</f>
        <v/>
      </c>
      <c r="G136" s="301" t="str">
        <f>IF('1-Devis'!G135="","",'1-Devis'!G135)</f>
        <v/>
      </c>
      <c r="H136" s="301" t="str">
        <f>IF('1-Devis'!H135="","",'1-Devis'!H135)</f>
        <v/>
      </c>
      <c r="I136" s="301" t="str">
        <f>IF('1-Devis'!I135="","",'1-Devis'!I135)</f>
        <v/>
      </c>
      <c r="J136" s="24" t="str">
        <f>IF('1-Devis'!J135="","",'1-Devis'!J135)</f>
        <v/>
      </c>
      <c r="K136" s="376" t="str">
        <f>IF('1-Devis'!K135="","",'1-Devis'!K135)</f>
        <v/>
      </c>
      <c r="L136" s="395"/>
      <c r="M136" s="396" t="str">
        <f t="shared" ref="M136:M199" si="9">IF($L136="","",IF($L136&gt;$J136,"Le montant éligible ne peut etre supérieur au montant présenté",IF($J136&gt;$L136,"Veuillez sélectionner un motif d'inéligibilité","")))</f>
        <v/>
      </c>
      <c r="N136" s="22" t="str">
        <f t="shared" si="8"/>
        <v/>
      </c>
      <c r="O136" s="399" t="str">
        <f t="shared" ref="O136:O199" si="10">IF(L136="","",MIN($L136,$N136))</f>
        <v/>
      </c>
      <c r="P136" s="400" t="str">
        <f t="shared" ref="P136:P199" si="11">IF($O136&gt;$L136,"Le montant raisonnable ne peux pas etre supérieur au montant éligible","")</f>
        <v/>
      </c>
      <c r="Q136" s="20"/>
    </row>
    <row r="137" spans="1:17" ht="20.100000000000001" customHeight="1">
      <c r="A137" s="127">
        <v>131</v>
      </c>
      <c r="B137" s="128" t="str">
        <f>IF('1-Devis'!B136="","",'1-Devis'!B136)</f>
        <v/>
      </c>
      <c r="C137" s="128" t="str">
        <f>IF('1-Devis'!C136="","",'1-Devis'!C136)</f>
        <v/>
      </c>
      <c r="D137" s="128" t="str">
        <f>IF('1-Devis'!D136="","",'1-Devis'!D136)</f>
        <v/>
      </c>
      <c r="E137" s="128" t="str">
        <f>IF('1-Devis'!E136="","",'1-Devis'!E136)</f>
        <v/>
      </c>
      <c r="F137" s="128" t="str">
        <f>IF('1-Devis'!F136="","",'1-Devis'!F136)</f>
        <v/>
      </c>
      <c r="G137" s="301" t="str">
        <f>IF('1-Devis'!G136="","",'1-Devis'!G136)</f>
        <v/>
      </c>
      <c r="H137" s="301" t="str">
        <f>IF('1-Devis'!H136="","",'1-Devis'!H136)</f>
        <v/>
      </c>
      <c r="I137" s="301" t="str">
        <f>IF('1-Devis'!I136="","",'1-Devis'!I136)</f>
        <v/>
      </c>
      <c r="J137" s="24" t="str">
        <f>IF('1-Devis'!J136="","",'1-Devis'!J136)</f>
        <v/>
      </c>
      <c r="K137" s="376" t="str">
        <f>IF('1-Devis'!K136="","",'1-Devis'!K136)</f>
        <v/>
      </c>
      <c r="L137" s="395"/>
      <c r="M137" s="396" t="str">
        <f t="shared" si="9"/>
        <v/>
      </c>
      <c r="N137" s="22" t="str">
        <f t="shared" si="8"/>
        <v/>
      </c>
      <c r="O137" s="399" t="str">
        <f t="shared" si="10"/>
        <v/>
      </c>
      <c r="P137" s="400" t="str">
        <f t="shared" si="11"/>
        <v/>
      </c>
      <c r="Q137" s="20"/>
    </row>
    <row r="138" spans="1:17" ht="20.100000000000001" customHeight="1">
      <c r="A138" s="127">
        <v>132</v>
      </c>
      <c r="B138" s="128" t="str">
        <f>IF('1-Devis'!B137="","",'1-Devis'!B137)</f>
        <v/>
      </c>
      <c r="C138" s="128" t="str">
        <f>IF('1-Devis'!C137="","",'1-Devis'!C137)</f>
        <v/>
      </c>
      <c r="D138" s="128" t="str">
        <f>IF('1-Devis'!D137="","",'1-Devis'!D137)</f>
        <v/>
      </c>
      <c r="E138" s="128" t="str">
        <f>IF('1-Devis'!E137="","",'1-Devis'!E137)</f>
        <v/>
      </c>
      <c r="F138" s="128" t="str">
        <f>IF('1-Devis'!F137="","",'1-Devis'!F137)</f>
        <v/>
      </c>
      <c r="G138" s="301" t="str">
        <f>IF('1-Devis'!G137="","",'1-Devis'!G137)</f>
        <v/>
      </c>
      <c r="H138" s="301" t="str">
        <f>IF('1-Devis'!H137="","",'1-Devis'!H137)</f>
        <v/>
      </c>
      <c r="I138" s="301" t="str">
        <f>IF('1-Devis'!I137="","",'1-Devis'!I137)</f>
        <v/>
      </c>
      <c r="J138" s="24" t="str">
        <f>IF('1-Devis'!J137="","",'1-Devis'!J137)</f>
        <v/>
      </c>
      <c r="K138" s="376" t="str">
        <f>IF('1-Devis'!K137="","",'1-Devis'!K137)</f>
        <v/>
      </c>
      <c r="L138" s="395"/>
      <c r="M138" s="396" t="str">
        <f t="shared" si="9"/>
        <v/>
      </c>
      <c r="N138" s="22" t="str">
        <f t="shared" si="8"/>
        <v/>
      </c>
      <c r="O138" s="399" t="str">
        <f t="shared" si="10"/>
        <v/>
      </c>
      <c r="P138" s="400" t="str">
        <f t="shared" si="11"/>
        <v/>
      </c>
      <c r="Q138" s="20"/>
    </row>
    <row r="139" spans="1:17" ht="20.100000000000001" customHeight="1">
      <c r="A139" s="127">
        <v>133</v>
      </c>
      <c r="B139" s="128" t="str">
        <f>IF('1-Devis'!B138="","",'1-Devis'!B138)</f>
        <v/>
      </c>
      <c r="C139" s="128" t="str">
        <f>IF('1-Devis'!C138="","",'1-Devis'!C138)</f>
        <v/>
      </c>
      <c r="D139" s="128" t="str">
        <f>IF('1-Devis'!D138="","",'1-Devis'!D138)</f>
        <v/>
      </c>
      <c r="E139" s="128" t="str">
        <f>IF('1-Devis'!E138="","",'1-Devis'!E138)</f>
        <v/>
      </c>
      <c r="F139" s="128" t="str">
        <f>IF('1-Devis'!F138="","",'1-Devis'!F138)</f>
        <v/>
      </c>
      <c r="G139" s="301" t="str">
        <f>IF('1-Devis'!G138="","",'1-Devis'!G138)</f>
        <v/>
      </c>
      <c r="H139" s="301" t="str">
        <f>IF('1-Devis'!H138="","",'1-Devis'!H138)</f>
        <v/>
      </c>
      <c r="I139" s="301" t="str">
        <f>IF('1-Devis'!I138="","",'1-Devis'!I138)</f>
        <v/>
      </c>
      <c r="J139" s="24" t="str">
        <f>IF('1-Devis'!J138="","",'1-Devis'!J138)</f>
        <v/>
      </c>
      <c r="K139" s="376" t="str">
        <f>IF('1-Devis'!K138="","",'1-Devis'!K138)</f>
        <v/>
      </c>
      <c r="L139" s="395"/>
      <c r="M139" s="396" t="str">
        <f t="shared" si="9"/>
        <v/>
      </c>
      <c r="N139" s="22" t="str">
        <f t="shared" si="8"/>
        <v/>
      </c>
      <c r="O139" s="399" t="str">
        <f t="shared" si="10"/>
        <v/>
      </c>
      <c r="P139" s="400" t="str">
        <f t="shared" si="11"/>
        <v/>
      </c>
      <c r="Q139" s="20"/>
    </row>
    <row r="140" spans="1:17" ht="20.100000000000001" customHeight="1">
      <c r="A140" s="127">
        <v>134</v>
      </c>
      <c r="B140" s="128" t="str">
        <f>IF('1-Devis'!B139="","",'1-Devis'!B139)</f>
        <v/>
      </c>
      <c r="C140" s="128" t="str">
        <f>IF('1-Devis'!C139="","",'1-Devis'!C139)</f>
        <v/>
      </c>
      <c r="D140" s="128" t="str">
        <f>IF('1-Devis'!D139="","",'1-Devis'!D139)</f>
        <v/>
      </c>
      <c r="E140" s="128" t="str">
        <f>IF('1-Devis'!E139="","",'1-Devis'!E139)</f>
        <v/>
      </c>
      <c r="F140" s="128" t="str">
        <f>IF('1-Devis'!F139="","",'1-Devis'!F139)</f>
        <v/>
      </c>
      <c r="G140" s="301" t="str">
        <f>IF('1-Devis'!G139="","",'1-Devis'!G139)</f>
        <v/>
      </c>
      <c r="H140" s="301" t="str">
        <f>IF('1-Devis'!H139="","",'1-Devis'!H139)</f>
        <v/>
      </c>
      <c r="I140" s="301" t="str">
        <f>IF('1-Devis'!I139="","",'1-Devis'!I139)</f>
        <v/>
      </c>
      <c r="J140" s="24" t="str">
        <f>IF('1-Devis'!J139="","",'1-Devis'!J139)</f>
        <v/>
      </c>
      <c r="K140" s="376" t="str">
        <f>IF('1-Devis'!K139="","",'1-Devis'!K139)</f>
        <v/>
      </c>
      <c r="L140" s="395"/>
      <c r="M140" s="396" t="str">
        <f t="shared" si="9"/>
        <v/>
      </c>
      <c r="N140" s="22" t="str">
        <f t="shared" si="8"/>
        <v/>
      </c>
      <c r="O140" s="399" t="str">
        <f t="shared" si="10"/>
        <v/>
      </c>
      <c r="P140" s="400" t="str">
        <f t="shared" si="11"/>
        <v/>
      </c>
      <c r="Q140" s="20"/>
    </row>
    <row r="141" spans="1:17" ht="20.100000000000001" customHeight="1">
      <c r="A141" s="127">
        <v>135</v>
      </c>
      <c r="B141" s="128" t="str">
        <f>IF('1-Devis'!B140="","",'1-Devis'!B140)</f>
        <v/>
      </c>
      <c r="C141" s="128" t="str">
        <f>IF('1-Devis'!C140="","",'1-Devis'!C140)</f>
        <v/>
      </c>
      <c r="D141" s="128" t="str">
        <f>IF('1-Devis'!D140="","",'1-Devis'!D140)</f>
        <v/>
      </c>
      <c r="E141" s="128" t="str">
        <f>IF('1-Devis'!E140="","",'1-Devis'!E140)</f>
        <v/>
      </c>
      <c r="F141" s="128" t="str">
        <f>IF('1-Devis'!F140="","",'1-Devis'!F140)</f>
        <v/>
      </c>
      <c r="G141" s="301" t="str">
        <f>IF('1-Devis'!G140="","",'1-Devis'!G140)</f>
        <v/>
      </c>
      <c r="H141" s="301" t="str">
        <f>IF('1-Devis'!H140="","",'1-Devis'!H140)</f>
        <v/>
      </c>
      <c r="I141" s="301" t="str">
        <f>IF('1-Devis'!I140="","",'1-Devis'!I140)</f>
        <v/>
      </c>
      <c r="J141" s="24" t="str">
        <f>IF('1-Devis'!J140="","",'1-Devis'!J140)</f>
        <v/>
      </c>
      <c r="K141" s="376" t="str">
        <f>IF('1-Devis'!K140="","",'1-Devis'!K140)</f>
        <v/>
      </c>
      <c r="L141" s="395"/>
      <c r="M141" s="396" t="str">
        <f t="shared" si="9"/>
        <v/>
      </c>
      <c r="N141" s="22" t="str">
        <f t="shared" si="8"/>
        <v/>
      </c>
      <c r="O141" s="399" t="str">
        <f t="shared" si="10"/>
        <v/>
      </c>
      <c r="P141" s="400" t="str">
        <f t="shared" si="11"/>
        <v/>
      </c>
      <c r="Q141" s="20"/>
    </row>
    <row r="142" spans="1:17" ht="20.100000000000001" customHeight="1">
      <c r="A142" s="127">
        <v>136</v>
      </c>
      <c r="B142" s="128" t="str">
        <f>IF('1-Devis'!B141="","",'1-Devis'!B141)</f>
        <v/>
      </c>
      <c r="C142" s="128" t="str">
        <f>IF('1-Devis'!C141="","",'1-Devis'!C141)</f>
        <v/>
      </c>
      <c r="D142" s="128" t="str">
        <f>IF('1-Devis'!D141="","",'1-Devis'!D141)</f>
        <v/>
      </c>
      <c r="E142" s="128" t="str">
        <f>IF('1-Devis'!E141="","",'1-Devis'!E141)</f>
        <v/>
      </c>
      <c r="F142" s="128" t="str">
        <f>IF('1-Devis'!F141="","",'1-Devis'!F141)</f>
        <v/>
      </c>
      <c r="G142" s="301" t="str">
        <f>IF('1-Devis'!G141="","",'1-Devis'!G141)</f>
        <v/>
      </c>
      <c r="H142" s="301" t="str">
        <f>IF('1-Devis'!H141="","",'1-Devis'!H141)</f>
        <v/>
      </c>
      <c r="I142" s="301" t="str">
        <f>IF('1-Devis'!I141="","",'1-Devis'!I141)</f>
        <v/>
      </c>
      <c r="J142" s="24" t="str">
        <f>IF('1-Devis'!J141="","",'1-Devis'!J141)</f>
        <v/>
      </c>
      <c r="K142" s="376" t="str">
        <f>IF('1-Devis'!K141="","",'1-Devis'!K141)</f>
        <v/>
      </c>
      <c r="L142" s="395"/>
      <c r="M142" s="396" t="str">
        <f t="shared" si="9"/>
        <v/>
      </c>
      <c r="N142" s="22" t="str">
        <f t="shared" si="8"/>
        <v/>
      </c>
      <c r="O142" s="399" t="str">
        <f t="shared" si="10"/>
        <v/>
      </c>
      <c r="P142" s="400" t="str">
        <f t="shared" si="11"/>
        <v/>
      </c>
      <c r="Q142" s="20"/>
    </row>
    <row r="143" spans="1:17" ht="20.100000000000001" customHeight="1">
      <c r="A143" s="127">
        <v>137</v>
      </c>
      <c r="B143" s="128" t="str">
        <f>IF('1-Devis'!B142="","",'1-Devis'!B142)</f>
        <v/>
      </c>
      <c r="C143" s="128" t="str">
        <f>IF('1-Devis'!C142="","",'1-Devis'!C142)</f>
        <v/>
      </c>
      <c r="D143" s="128" t="str">
        <f>IF('1-Devis'!D142="","",'1-Devis'!D142)</f>
        <v/>
      </c>
      <c r="E143" s="128" t="str">
        <f>IF('1-Devis'!E142="","",'1-Devis'!E142)</f>
        <v/>
      </c>
      <c r="F143" s="128" t="str">
        <f>IF('1-Devis'!F142="","",'1-Devis'!F142)</f>
        <v/>
      </c>
      <c r="G143" s="301" t="str">
        <f>IF('1-Devis'!G142="","",'1-Devis'!G142)</f>
        <v/>
      </c>
      <c r="H143" s="301" t="str">
        <f>IF('1-Devis'!H142="","",'1-Devis'!H142)</f>
        <v/>
      </c>
      <c r="I143" s="301" t="str">
        <f>IF('1-Devis'!I142="","",'1-Devis'!I142)</f>
        <v/>
      </c>
      <c r="J143" s="24" t="str">
        <f>IF('1-Devis'!J142="","",'1-Devis'!J142)</f>
        <v/>
      </c>
      <c r="K143" s="376" t="str">
        <f>IF('1-Devis'!K142="","",'1-Devis'!K142)</f>
        <v/>
      </c>
      <c r="L143" s="395"/>
      <c r="M143" s="396" t="str">
        <f t="shared" si="9"/>
        <v/>
      </c>
      <c r="N143" s="22" t="str">
        <f t="shared" si="8"/>
        <v/>
      </c>
      <c r="O143" s="399" t="str">
        <f t="shared" si="10"/>
        <v/>
      </c>
      <c r="P143" s="400" t="str">
        <f t="shared" si="11"/>
        <v/>
      </c>
      <c r="Q143" s="20"/>
    </row>
    <row r="144" spans="1:17" ht="20.100000000000001" customHeight="1">
      <c r="A144" s="127">
        <v>138</v>
      </c>
      <c r="B144" s="128" t="str">
        <f>IF('1-Devis'!B143="","",'1-Devis'!B143)</f>
        <v/>
      </c>
      <c r="C144" s="128" t="str">
        <f>IF('1-Devis'!C143="","",'1-Devis'!C143)</f>
        <v/>
      </c>
      <c r="D144" s="128" t="str">
        <f>IF('1-Devis'!D143="","",'1-Devis'!D143)</f>
        <v/>
      </c>
      <c r="E144" s="128" t="str">
        <f>IF('1-Devis'!E143="","",'1-Devis'!E143)</f>
        <v/>
      </c>
      <c r="F144" s="128" t="str">
        <f>IF('1-Devis'!F143="","",'1-Devis'!F143)</f>
        <v/>
      </c>
      <c r="G144" s="301" t="str">
        <f>IF('1-Devis'!G143="","",'1-Devis'!G143)</f>
        <v/>
      </c>
      <c r="H144" s="301" t="str">
        <f>IF('1-Devis'!H143="","",'1-Devis'!H143)</f>
        <v/>
      </c>
      <c r="I144" s="301" t="str">
        <f>IF('1-Devis'!I143="","",'1-Devis'!I143)</f>
        <v/>
      </c>
      <c r="J144" s="24" t="str">
        <f>IF('1-Devis'!J143="","",'1-Devis'!J143)</f>
        <v/>
      </c>
      <c r="K144" s="376" t="str">
        <f>IF('1-Devis'!K143="","",'1-Devis'!K143)</f>
        <v/>
      </c>
      <c r="L144" s="395"/>
      <c r="M144" s="396" t="str">
        <f t="shared" si="9"/>
        <v/>
      </c>
      <c r="N144" s="22" t="str">
        <f t="shared" si="8"/>
        <v/>
      </c>
      <c r="O144" s="399" t="str">
        <f t="shared" si="10"/>
        <v/>
      </c>
      <c r="P144" s="400" t="str">
        <f t="shared" si="11"/>
        <v/>
      </c>
      <c r="Q144" s="20"/>
    </row>
    <row r="145" spans="1:17" ht="20.100000000000001" customHeight="1">
      <c r="A145" s="127">
        <v>139</v>
      </c>
      <c r="B145" s="128" t="str">
        <f>IF('1-Devis'!B144="","",'1-Devis'!B144)</f>
        <v/>
      </c>
      <c r="C145" s="128" t="str">
        <f>IF('1-Devis'!C144="","",'1-Devis'!C144)</f>
        <v/>
      </c>
      <c r="D145" s="128" t="str">
        <f>IF('1-Devis'!D144="","",'1-Devis'!D144)</f>
        <v/>
      </c>
      <c r="E145" s="128" t="str">
        <f>IF('1-Devis'!E144="","",'1-Devis'!E144)</f>
        <v/>
      </c>
      <c r="F145" s="128" t="str">
        <f>IF('1-Devis'!F144="","",'1-Devis'!F144)</f>
        <v/>
      </c>
      <c r="G145" s="301" t="str">
        <f>IF('1-Devis'!G144="","",'1-Devis'!G144)</f>
        <v/>
      </c>
      <c r="H145" s="301" t="str">
        <f>IF('1-Devis'!H144="","",'1-Devis'!H144)</f>
        <v/>
      </c>
      <c r="I145" s="301" t="str">
        <f>IF('1-Devis'!I144="","",'1-Devis'!I144)</f>
        <v/>
      </c>
      <c r="J145" s="24" t="str">
        <f>IF('1-Devis'!J144="","",'1-Devis'!J144)</f>
        <v/>
      </c>
      <c r="K145" s="376" t="str">
        <f>IF('1-Devis'!K144="","",'1-Devis'!K144)</f>
        <v/>
      </c>
      <c r="L145" s="395"/>
      <c r="M145" s="396" t="str">
        <f t="shared" si="9"/>
        <v/>
      </c>
      <c r="N145" s="22" t="str">
        <f t="shared" si="8"/>
        <v/>
      </c>
      <c r="O145" s="399" t="str">
        <f t="shared" si="10"/>
        <v/>
      </c>
      <c r="P145" s="400" t="str">
        <f t="shared" si="11"/>
        <v/>
      </c>
      <c r="Q145" s="20"/>
    </row>
    <row r="146" spans="1:17" ht="20.100000000000001" customHeight="1">
      <c r="A146" s="127">
        <v>140</v>
      </c>
      <c r="B146" s="128" t="str">
        <f>IF('1-Devis'!B145="","",'1-Devis'!B145)</f>
        <v/>
      </c>
      <c r="C146" s="128" t="str">
        <f>IF('1-Devis'!C145="","",'1-Devis'!C145)</f>
        <v/>
      </c>
      <c r="D146" s="128" t="str">
        <f>IF('1-Devis'!D145="","",'1-Devis'!D145)</f>
        <v/>
      </c>
      <c r="E146" s="128" t="str">
        <f>IF('1-Devis'!E145="","",'1-Devis'!E145)</f>
        <v/>
      </c>
      <c r="F146" s="128" t="str">
        <f>IF('1-Devis'!F145="","",'1-Devis'!F145)</f>
        <v/>
      </c>
      <c r="G146" s="301" t="str">
        <f>IF('1-Devis'!G145="","",'1-Devis'!G145)</f>
        <v/>
      </c>
      <c r="H146" s="301" t="str">
        <f>IF('1-Devis'!H145="","",'1-Devis'!H145)</f>
        <v/>
      </c>
      <c r="I146" s="301" t="str">
        <f>IF('1-Devis'!I145="","",'1-Devis'!I145)</f>
        <v/>
      </c>
      <c r="J146" s="24" t="str">
        <f>IF('1-Devis'!J145="","",'1-Devis'!J145)</f>
        <v/>
      </c>
      <c r="K146" s="376" t="str">
        <f>IF('1-Devis'!K145="","",'1-Devis'!K145)</f>
        <v/>
      </c>
      <c r="L146" s="395"/>
      <c r="M146" s="396" t="str">
        <f t="shared" si="9"/>
        <v/>
      </c>
      <c r="N146" s="22" t="str">
        <f t="shared" si="8"/>
        <v/>
      </c>
      <c r="O146" s="399" t="str">
        <f t="shared" si="10"/>
        <v/>
      </c>
      <c r="P146" s="400" t="str">
        <f t="shared" si="11"/>
        <v/>
      </c>
      <c r="Q146" s="20"/>
    </row>
    <row r="147" spans="1:17" ht="20.100000000000001" customHeight="1">
      <c r="A147" s="127">
        <v>141</v>
      </c>
      <c r="B147" s="128" t="str">
        <f>IF('1-Devis'!B146="","",'1-Devis'!B146)</f>
        <v/>
      </c>
      <c r="C147" s="128" t="str">
        <f>IF('1-Devis'!C146="","",'1-Devis'!C146)</f>
        <v/>
      </c>
      <c r="D147" s="128" t="str">
        <f>IF('1-Devis'!D146="","",'1-Devis'!D146)</f>
        <v/>
      </c>
      <c r="E147" s="128" t="str">
        <f>IF('1-Devis'!E146="","",'1-Devis'!E146)</f>
        <v/>
      </c>
      <c r="F147" s="128" t="str">
        <f>IF('1-Devis'!F146="","",'1-Devis'!F146)</f>
        <v/>
      </c>
      <c r="G147" s="301" t="str">
        <f>IF('1-Devis'!G146="","",'1-Devis'!G146)</f>
        <v/>
      </c>
      <c r="H147" s="301" t="str">
        <f>IF('1-Devis'!H146="","",'1-Devis'!H146)</f>
        <v/>
      </c>
      <c r="I147" s="301" t="str">
        <f>IF('1-Devis'!I146="","",'1-Devis'!I146)</f>
        <v/>
      </c>
      <c r="J147" s="24" t="str">
        <f>IF('1-Devis'!J146="","",'1-Devis'!J146)</f>
        <v/>
      </c>
      <c r="K147" s="376" t="str">
        <f>IF('1-Devis'!K146="","",'1-Devis'!K146)</f>
        <v/>
      </c>
      <c r="L147" s="395"/>
      <c r="M147" s="396" t="str">
        <f t="shared" si="9"/>
        <v/>
      </c>
      <c r="N147" s="22" t="str">
        <f t="shared" si="8"/>
        <v/>
      </c>
      <c r="O147" s="399" t="str">
        <f t="shared" si="10"/>
        <v/>
      </c>
      <c r="P147" s="400" t="str">
        <f t="shared" si="11"/>
        <v/>
      </c>
      <c r="Q147" s="20"/>
    </row>
    <row r="148" spans="1:17" ht="20.100000000000001" customHeight="1">
      <c r="A148" s="127">
        <v>142</v>
      </c>
      <c r="B148" s="128" t="str">
        <f>IF('1-Devis'!B147="","",'1-Devis'!B147)</f>
        <v/>
      </c>
      <c r="C148" s="128" t="str">
        <f>IF('1-Devis'!C147="","",'1-Devis'!C147)</f>
        <v/>
      </c>
      <c r="D148" s="128" t="str">
        <f>IF('1-Devis'!D147="","",'1-Devis'!D147)</f>
        <v/>
      </c>
      <c r="E148" s="128" t="str">
        <f>IF('1-Devis'!E147="","",'1-Devis'!E147)</f>
        <v/>
      </c>
      <c r="F148" s="128" t="str">
        <f>IF('1-Devis'!F147="","",'1-Devis'!F147)</f>
        <v/>
      </c>
      <c r="G148" s="301" t="str">
        <f>IF('1-Devis'!G147="","",'1-Devis'!G147)</f>
        <v/>
      </c>
      <c r="H148" s="301" t="str">
        <f>IF('1-Devis'!H147="","",'1-Devis'!H147)</f>
        <v/>
      </c>
      <c r="I148" s="301" t="str">
        <f>IF('1-Devis'!I147="","",'1-Devis'!I147)</f>
        <v/>
      </c>
      <c r="J148" s="24" t="str">
        <f>IF('1-Devis'!J147="","",'1-Devis'!J147)</f>
        <v/>
      </c>
      <c r="K148" s="376" t="str">
        <f>IF('1-Devis'!K147="","",'1-Devis'!K147)</f>
        <v/>
      </c>
      <c r="L148" s="395"/>
      <c r="M148" s="396" t="str">
        <f t="shared" si="9"/>
        <v/>
      </c>
      <c r="N148" s="22" t="str">
        <f t="shared" si="8"/>
        <v/>
      </c>
      <c r="O148" s="399" t="str">
        <f t="shared" si="10"/>
        <v/>
      </c>
      <c r="P148" s="400" t="str">
        <f t="shared" si="11"/>
        <v/>
      </c>
      <c r="Q148" s="20"/>
    </row>
    <row r="149" spans="1:17" ht="20.100000000000001" customHeight="1">
      <c r="A149" s="127">
        <v>143</v>
      </c>
      <c r="B149" s="128" t="str">
        <f>IF('1-Devis'!B148="","",'1-Devis'!B148)</f>
        <v/>
      </c>
      <c r="C149" s="128" t="str">
        <f>IF('1-Devis'!C148="","",'1-Devis'!C148)</f>
        <v/>
      </c>
      <c r="D149" s="128" t="str">
        <f>IF('1-Devis'!D148="","",'1-Devis'!D148)</f>
        <v/>
      </c>
      <c r="E149" s="128" t="str">
        <f>IF('1-Devis'!E148="","",'1-Devis'!E148)</f>
        <v/>
      </c>
      <c r="F149" s="128" t="str">
        <f>IF('1-Devis'!F148="","",'1-Devis'!F148)</f>
        <v/>
      </c>
      <c r="G149" s="301" t="str">
        <f>IF('1-Devis'!G148="","",'1-Devis'!G148)</f>
        <v/>
      </c>
      <c r="H149" s="301" t="str">
        <f>IF('1-Devis'!H148="","",'1-Devis'!H148)</f>
        <v/>
      </c>
      <c r="I149" s="301" t="str">
        <f>IF('1-Devis'!I148="","",'1-Devis'!I148)</f>
        <v/>
      </c>
      <c r="J149" s="24" t="str">
        <f>IF('1-Devis'!J148="","",'1-Devis'!J148)</f>
        <v/>
      </c>
      <c r="K149" s="376" t="str">
        <f>IF('1-Devis'!K148="","",'1-Devis'!K148)</f>
        <v/>
      </c>
      <c r="L149" s="395"/>
      <c r="M149" s="396" t="str">
        <f t="shared" si="9"/>
        <v/>
      </c>
      <c r="N149" s="22" t="str">
        <f t="shared" si="8"/>
        <v/>
      </c>
      <c r="O149" s="399" t="str">
        <f t="shared" si="10"/>
        <v/>
      </c>
      <c r="P149" s="400" t="str">
        <f t="shared" si="11"/>
        <v/>
      </c>
      <c r="Q149" s="20"/>
    </row>
    <row r="150" spans="1:17" ht="20.100000000000001" customHeight="1">
      <c r="A150" s="127">
        <v>144</v>
      </c>
      <c r="B150" s="128" t="str">
        <f>IF('1-Devis'!B149="","",'1-Devis'!B149)</f>
        <v/>
      </c>
      <c r="C150" s="128" t="str">
        <f>IF('1-Devis'!C149="","",'1-Devis'!C149)</f>
        <v/>
      </c>
      <c r="D150" s="128" t="str">
        <f>IF('1-Devis'!D149="","",'1-Devis'!D149)</f>
        <v/>
      </c>
      <c r="E150" s="128" t="str">
        <f>IF('1-Devis'!E149="","",'1-Devis'!E149)</f>
        <v/>
      </c>
      <c r="F150" s="128" t="str">
        <f>IF('1-Devis'!F149="","",'1-Devis'!F149)</f>
        <v/>
      </c>
      <c r="G150" s="301" t="str">
        <f>IF('1-Devis'!G149="","",'1-Devis'!G149)</f>
        <v/>
      </c>
      <c r="H150" s="301" t="str">
        <f>IF('1-Devis'!H149="","",'1-Devis'!H149)</f>
        <v/>
      </c>
      <c r="I150" s="301" t="str">
        <f>IF('1-Devis'!I149="","",'1-Devis'!I149)</f>
        <v/>
      </c>
      <c r="J150" s="24" t="str">
        <f>IF('1-Devis'!J149="","",'1-Devis'!J149)</f>
        <v/>
      </c>
      <c r="K150" s="376" t="str">
        <f>IF('1-Devis'!K149="","",'1-Devis'!K149)</f>
        <v/>
      </c>
      <c r="L150" s="395"/>
      <c r="M150" s="396" t="str">
        <f t="shared" si="9"/>
        <v/>
      </c>
      <c r="N150" s="22" t="str">
        <f t="shared" si="8"/>
        <v/>
      </c>
      <c r="O150" s="399" t="str">
        <f t="shared" si="10"/>
        <v/>
      </c>
      <c r="P150" s="400" t="str">
        <f t="shared" si="11"/>
        <v/>
      </c>
      <c r="Q150" s="20"/>
    </row>
    <row r="151" spans="1:17" ht="20.100000000000001" customHeight="1">
      <c r="A151" s="127">
        <v>145</v>
      </c>
      <c r="B151" s="128" t="str">
        <f>IF('1-Devis'!B150="","",'1-Devis'!B150)</f>
        <v/>
      </c>
      <c r="C151" s="128" t="str">
        <f>IF('1-Devis'!C150="","",'1-Devis'!C150)</f>
        <v/>
      </c>
      <c r="D151" s="128" t="str">
        <f>IF('1-Devis'!D150="","",'1-Devis'!D150)</f>
        <v/>
      </c>
      <c r="E151" s="128" t="str">
        <f>IF('1-Devis'!E150="","",'1-Devis'!E150)</f>
        <v/>
      </c>
      <c r="F151" s="128" t="str">
        <f>IF('1-Devis'!F150="","",'1-Devis'!F150)</f>
        <v/>
      </c>
      <c r="G151" s="301" t="str">
        <f>IF('1-Devis'!G150="","",'1-Devis'!G150)</f>
        <v/>
      </c>
      <c r="H151" s="301" t="str">
        <f>IF('1-Devis'!H150="","",'1-Devis'!H150)</f>
        <v/>
      </c>
      <c r="I151" s="301" t="str">
        <f>IF('1-Devis'!I150="","",'1-Devis'!I150)</f>
        <v/>
      </c>
      <c r="J151" s="24" t="str">
        <f>IF('1-Devis'!J150="","",'1-Devis'!J150)</f>
        <v/>
      </c>
      <c r="K151" s="376" t="str">
        <f>IF('1-Devis'!K150="","",'1-Devis'!K150)</f>
        <v/>
      </c>
      <c r="L151" s="395"/>
      <c r="M151" s="396" t="str">
        <f t="shared" si="9"/>
        <v/>
      </c>
      <c r="N151" s="22" t="str">
        <f t="shared" si="8"/>
        <v/>
      </c>
      <c r="O151" s="399" t="str">
        <f t="shared" si="10"/>
        <v/>
      </c>
      <c r="P151" s="400" t="str">
        <f t="shared" si="11"/>
        <v/>
      </c>
      <c r="Q151" s="20"/>
    </row>
    <row r="152" spans="1:17" ht="20.100000000000001" customHeight="1">
      <c r="A152" s="127">
        <v>146</v>
      </c>
      <c r="B152" s="128" t="str">
        <f>IF('1-Devis'!B151="","",'1-Devis'!B151)</f>
        <v/>
      </c>
      <c r="C152" s="128" t="str">
        <f>IF('1-Devis'!C151="","",'1-Devis'!C151)</f>
        <v/>
      </c>
      <c r="D152" s="128" t="str">
        <f>IF('1-Devis'!D151="","",'1-Devis'!D151)</f>
        <v/>
      </c>
      <c r="E152" s="128" t="str">
        <f>IF('1-Devis'!E151="","",'1-Devis'!E151)</f>
        <v/>
      </c>
      <c r="F152" s="128" t="str">
        <f>IF('1-Devis'!F151="","",'1-Devis'!F151)</f>
        <v/>
      </c>
      <c r="G152" s="301" t="str">
        <f>IF('1-Devis'!G151="","",'1-Devis'!G151)</f>
        <v/>
      </c>
      <c r="H152" s="301" t="str">
        <f>IF('1-Devis'!H151="","",'1-Devis'!H151)</f>
        <v/>
      </c>
      <c r="I152" s="301" t="str">
        <f>IF('1-Devis'!I151="","",'1-Devis'!I151)</f>
        <v/>
      </c>
      <c r="J152" s="24" t="str">
        <f>IF('1-Devis'!J151="","",'1-Devis'!J151)</f>
        <v/>
      </c>
      <c r="K152" s="376" t="str">
        <f>IF('1-Devis'!K151="","",'1-Devis'!K151)</f>
        <v/>
      </c>
      <c r="L152" s="395"/>
      <c r="M152" s="396" t="str">
        <f t="shared" si="9"/>
        <v/>
      </c>
      <c r="N152" s="22" t="str">
        <f t="shared" si="8"/>
        <v/>
      </c>
      <c r="O152" s="399" t="str">
        <f t="shared" si="10"/>
        <v/>
      </c>
      <c r="P152" s="400" t="str">
        <f t="shared" si="11"/>
        <v/>
      </c>
      <c r="Q152" s="20"/>
    </row>
    <row r="153" spans="1:17" ht="20.100000000000001" customHeight="1">
      <c r="A153" s="127">
        <v>147</v>
      </c>
      <c r="B153" s="128" t="str">
        <f>IF('1-Devis'!B152="","",'1-Devis'!B152)</f>
        <v/>
      </c>
      <c r="C153" s="128" t="str">
        <f>IF('1-Devis'!C152="","",'1-Devis'!C152)</f>
        <v/>
      </c>
      <c r="D153" s="128" t="str">
        <f>IF('1-Devis'!D152="","",'1-Devis'!D152)</f>
        <v/>
      </c>
      <c r="E153" s="128" t="str">
        <f>IF('1-Devis'!E152="","",'1-Devis'!E152)</f>
        <v/>
      </c>
      <c r="F153" s="128" t="str">
        <f>IF('1-Devis'!F152="","",'1-Devis'!F152)</f>
        <v/>
      </c>
      <c r="G153" s="301" t="str">
        <f>IF('1-Devis'!G152="","",'1-Devis'!G152)</f>
        <v/>
      </c>
      <c r="H153" s="301" t="str">
        <f>IF('1-Devis'!H152="","",'1-Devis'!H152)</f>
        <v/>
      </c>
      <c r="I153" s="301" t="str">
        <f>IF('1-Devis'!I152="","",'1-Devis'!I152)</f>
        <v/>
      </c>
      <c r="J153" s="24" t="str">
        <f>IF('1-Devis'!J152="","",'1-Devis'!J152)</f>
        <v/>
      </c>
      <c r="K153" s="376" t="str">
        <f>IF('1-Devis'!K152="","",'1-Devis'!K152)</f>
        <v/>
      </c>
      <c r="L153" s="395"/>
      <c r="M153" s="396" t="str">
        <f t="shared" si="9"/>
        <v/>
      </c>
      <c r="N153" s="22" t="str">
        <f t="shared" si="8"/>
        <v/>
      </c>
      <c r="O153" s="399" t="str">
        <f t="shared" si="10"/>
        <v/>
      </c>
      <c r="P153" s="400" t="str">
        <f t="shared" si="11"/>
        <v/>
      </c>
      <c r="Q153" s="20"/>
    </row>
    <row r="154" spans="1:17" ht="20.100000000000001" customHeight="1">
      <c r="A154" s="127">
        <v>148</v>
      </c>
      <c r="B154" s="128" t="str">
        <f>IF('1-Devis'!B153="","",'1-Devis'!B153)</f>
        <v/>
      </c>
      <c r="C154" s="128" t="str">
        <f>IF('1-Devis'!C153="","",'1-Devis'!C153)</f>
        <v/>
      </c>
      <c r="D154" s="128" t="str">
        <f>IF('1-Devis'!D153="","",'1-Devis'!D153)</f>
        <v/>
      </c>
      <c r="E154" s="128" t="str">
        <f>IF('1-Devis'!E153="","",'1-Devis'!E153)</f>
        <v/>
      </c>
      <c r="F154" s="128" t="str">
        <f>IF('1-Devis'!F153="","",'1-Devis'!F153)</f>
        <v/>
      </c>
      <c r="G154" s="301" t="str">
        <f>IF('1-Devis'!G153="","",'1-Devis'!G153)</f>
        <v/>
      </c>
      <c r="H154" s="301" t="str">
        <f>IF('1-Devis'!H153="","",'1-Devis'!H153)</f>
        <v/>
      </c>
      <c r="I154" s="301" t="str">
        <f>IF('1-Devis'!I153="","",'1-Devis'!I153)</f>
        <v/>
      </c>
      <c r="J154" s="24" t="str">
        <f>IF('1-Devis'!J153="","",'1-Devis'!J153)</f>
        <v/>
      </c>
      <c r="K154" s="376" t="str">
        <f>IF('1-Devis'!K153="","",'1-Devis'!K153)</f>
        <v/>
      </c>
      <c r="L154" s="395"/>
      <c r="M154" s="396" t="str">
        <f t="shared" si="9"/>
        <v/>
      </c>
      <c r="N154" s="22" t="str">
        <f t="shared" si="8"/>
        <v/>
      </c>
      <c r="O154" s="399" t="str">
        <f t="shared" si="10"/>
        <v/>
      </c>
      <c r="P154" s="400" t="str">
        <f t="shared" si="11"/>
        <v/>
      </c>
      <c r="Q154" s="20"/>
    </row>
    <row r="155" spans="1:17" ht="20.100000000000001" customHeight="1">
      <c r="A155" s="127">
        <v>149</v>
      </c>
      <c r="B155" s="128" t="str">
        <f>IF('1-Devis'!B154="","",'1-Devis'!B154)</f>
        <v/>
      </c>
      <c r="C155" s="128" t="str">
        <f>IF('1-Devis'!C154="","",'1-Devis'!C154)</f>
        <v/>
      </c>
      <c r="D155" s="128" t="str">
        <f>IF('1-Devis'!D154="","",'1-Devis'!D154)</f>
        <v/>
      </c>
      <c r="E155" s="128" t="str">
        <f>IF('1-Devis'!E154="","",'1-Devis'!E154)</f>
        <v/>
      </c>
      <c r="F155" s="128" t="str">
        <f>IF('1-Devis'!F154="","",'1-Devis'!F154)</f>
        <v/>
      </c>
      <c r="G155" s="301" t="str">
        <f>IF('1-Devis'!G154="","",'1-Devis'!G154)</f>
        <v/>
      </c>
      <c r="H155" s="301" t="str">
        <f>IF('1-Devis'!H154="","",'1-Devis'!H154)</f>
        <v/>
      </c>
      <c r="I155" s="301" t="str">
        <f>IF('1-Devis'!I154="","",'1-Devis'!I154)</f>
        <v/>
      </c>
      <c r="J155" s="24" t="str">
        <f>IF('1-Devis'!J154="","",'1-Devis'!J154)</f>
        <v/>
      </c>
      <c r="K155" s="376" t="str">
        <f>IF('1-Devis'!K154="","",'1-Devis'!K154)</f>
        <v/>
      </c>
      <c r="L155" s="395"/>
      <c r="M155" s="396" t="str">
        <f t="shared" si="9"/>
        <v/>
      </c>
      <c r="N155" s="22" t="str">
        <f t="shared" si="8"/>
        <v/>
      </c>
      <c r="O155" s="399" t="str">
        <f t="shared" si="10"/>
        <v/>
      </c>
      <c r="P155" s="400" t="str">
        <f t="shared" si="11"/>
        <v/>
      </c>
      <c r="Q155" s="20"/>
    </row>
    <row r="156" spans="1:17" ht="20.100000000000001" customHeight="1">
      <c r="A156" s="127">
        <v>150</v>
      </c>
      <c r="B156" s="128" t="str">
        <f>IF('1-Devis'!B155="","",'1-Devis'!B155)</f>
        <v/>
      </c>
      <c r="C156" s="128" t="str">
        <f>IF('1-Devis'!C155="","",'1-Devis'!C155)</f>
        <v/>
      </c>
      <c r="D156" s="128" t="str">
        <f>IF('1-Devis'!D155="","",'1-Devis'!D155)</f>
        <v/>
      </c>
      <c r="E156" s="128" t="str">
        <f>IF('1-Devis'!E155="","",'1-Devis'!E155)</f>
        <v/>
      </c>
      <c r="F156" s="128" t="str">
        <f>IF('1-Devis'!F155="","",'1-Devis'!F155)</f>
        <v/>
      </c>
      <c r="G156" s="301" t="str">
        <f>IF('1-Devis'!G155="","",'1-Devis'!G155)</f>
        <v/>
      </c>
      <c r="H156" s="301" t="str">
        <f>IF('1-Devis'!H155="","",'1-Devis'!H155)</f>
        <v/>
      </c>
      <c r="I156" s="301" t="str">
        <f>IF('1-Devis'!I155="","",'1-Devis'!I155)</f>
        <v/>
      </c>
      <c r="J156" s="24" t="str">
        <f>IF('1-Devis'!J155="","",'1-Devis'!J155)</f>
        <v/>
      </c>
      <c r="K156" s="376" t="str">
        <f>IF('1-Devis'!K155="","",'1-Devis'!K155)</f>
        <v/>
      </c>
      <c r="L156" s="395"/>
      <c r="M156" s="396" t="str">
        <f t="shared" si="9"/>
        <v/>
      </c>
      <c r="N156" s="22" t="str">
        <f t="shared" si="8"/>
        <v/>
      </c>
      <c r="O156" s="399" t="str">
        <f t="shared" si="10"/>
        <v/>
      </c>
      <c r="P156" s="400" t="str">
        <f t="shared" si="11"/>
        <v/>
      </c>
      <c r="Q156" s="20"/>
    </row>
    <row r="157" spans="1:17" ht="20.100000000000001" customHeight="1">
      <c r="A157" s="127">
        <v>151</v>
      </c>
      <c r="B157" s="128" t="str">
        <f>IF('1-Devis'!B156="","",'1-Devis'!B156)</f>
        <v/>
      </c>
      <c r="C157" s="128" t="str">
        <f>IF('1-Devis'!C156="","",'1-Devis'!C156)</f>
        <v/>
      </c>
      <c r="D157" s="128" t="str">
        <f>IF('1-Devis'!D156="","",'1-Devis'!D156)</f>
        <v/>
      </c>
      <c r="E157" s="128" t="str">
        <f>IF('1-Devis'!E156="","",'1-Devis'!E156)</f>
        <v/>
      </c>
      <c r="F157" s="128" t="str">
        <f>IF('1-Devis'!F156="","",'1-Devis'!F156)</f>
        <v/>
      </c>
      <c r="G157" s="301" t="str">
        <f>IF('1-Devis'!G156="","",'1-Devis'!G156)</f>
        <v/>
      </c>
      <c r="H157" s="301" t="str">
        <f>IF('1-Devis'!H156="","",'1-Devis'!H156)</f>
        <v/>
      </c>
      <c r="I157" s="301" t="str">
        <f>IF('1-Devis'!I156="","",'1-Devis'!I156)</f>
        <v/>
      </c>
      <c r="J157" s="24" t="str">
        <f>IF('1-Devis'!J156="","",'1-Devis'!J156)</f>
        <v/>
      </c>
      <c r="K157" s="376" t="str">
        <f>IF('1-Devis'!K156="","",'1-Devis'!K156)</f>
        <v/>
      </c>
      <c r="L157" s="395"/>
      <c r="M157" s="396" t="str">
        <f t="shared" si="9"/>
        <v/>
      </c>
      <c r="N157" s="22" t="str">
        <f t="shared" si="8"/>
        <v/>
      </c>
      <c r="O157" s="399" t="str">
        <f t="shared" si="10"/>
        <v/>
      </c>
      <c r="P157" s="400" t="str">
        <f t="shared" si="11"/>
        <v/>
      </c>
      <c r="Q157" s="20"/>
    </row>
    <row r="158" spans="1:17" ht="20.100000000000001" customHeight="1">
      <c r="A158" s="127">
        <v>152</v>
      </c>
      <c r="B158" s="128" t="str">
        <f>IF('1-Devis'!B157="","",'1-Devis'!B157)</f>
        <v/>
      </c>
      <c r="C158" s="128" t="str">
        <f>IF('1-Devis'!C157="","",'1-Devis'!C157)</f>
        <v/>
      </c>
      <c r="D158" s="128" t="str">
        <f>IF('1-Devis'!D157="","",'1-Devis'!D157)</f>
        <v/>
      </c>
      <c r="E158" s="128" t="str">
        <f>IF('1-Devis'!E157="","",'1-Devis'!E157)</f>
        <v/>
      </c>
      <c r="F158" s="128" t="str">
        <f>IF('1-Devis'!F157="","",'1-Devis'!F157)</f>
        <v/>
      </c>
      <c r="G158" s="301" t="str">
        <f>IF('1-Devis'!G157="","",'1-Devis'!G157)</f>
        <v/>
      </c>
      <c r="H158" s="301" t="str">
        <f>IF('1-Devis'!H157="","",'1-Devis'!H157)</f>
        <v/>
      </c>
      <c r="I158" s="301" t="str">
        <f>IF('1-Devis'!I157="","",'1-Devis'!I157)</f>
        <v/>
      </c>
      <c r="J158" s="24" t="str">
        <f>IF('1-Devis'!J157="","",'1-Devis'!J157)</f>
        <v/>
      </c>
      <c r="K158" s="376" t="str">
        <f>IF('1-Devis'!K157="","",'1-Devis'!K157)</f>
        <v/>
      </c>
      <c r="L158" s="395"/>
      <c r="M158" s="396" t="str">
        <f t="shared" si="9"/>
        <v/>
      </c>
      <c r="N158" s="22" t="str">
        <f t="shared" si="8"/>
        <v/>
      </c>
      <c r="O158" s="399" t="str">
        <f t="shared" si="10"/>
        <v/>
      </c>
      <c r="P158" s="400" t="str">
        <f t="shared" si="11"/>
        <v/>
      </c>
      <c r="Q158" s="20"/>
    </row>
    <row r="159" spans="1:17" ht="20.100000000000001" customHeight="1">
      <c r="A159" s="127">
        <v>153</v>
      </c>
      <c r="B159" s="128" t="str">
        <f>IF('1-Devis'!B158="","",'1-Devis'!B158)</f>
        <v/>
      </c>
      <c r="C159" s="128" t="str">
        <f>IF('1-Devis'!C158="","",'1-Devis'!C158)</f>
        <v/>
      </c>
      <c r="D159" s="128" t="str">
        <f>IF('1-Devis'!D158="","",'1-Devis'!D158)</f>
        <v/>
      </c>
      <c r="E159" s="128" t="str">
        <f>IF('1-Devis'!E158="","",'1-Devis'!E158)</f>
        <v/>
      </c>
      <c r="F159" s="128" t="str">
        <f>IF('1-Devis'!F158="","",'1-Devis'!F158)</f>
        <v/>
      </c>
      <c r="G159" s="301" t="str">
        <f>IF('1-Devis'!G158="","",'1-Devis'!G158)</f>
        <v/>
      </c>
      <c r="H159" s="301" t="str">
        <f>IF('1-Devis'!H158="","",'1-Devis'!H158)</f>
        <v/>
      </c>
      <c r="I159" s="301" t="str">
        <f>IF('1-Devis'!I158="","",'1-Devis'!I158)</f>
        <v/>
      </c>
      <c r="J159" s="24" t="str">
        <f>IF('1-Devis'!J158="","",'1-Devis'!J158)</f>
        <v/>
      </c>
      <c r="K159" s="376" t="str">
        <f>IF('1-Devis'!K158="","",'1-Devis'!K158)</f>
        <v/>
      </c>
      <c r="L159" s="395"/>
      <c r="M159" s="396" t="str">
        <f t="shared" si="9"/>
        <v/>
      </c>
      <c r="N159" s="22" t="str">
        <f t="shared" si="8"/>
        <v/>
      </c>
      <c r="O159" s="399" t="str">
        <f t="shared" si="10"/>
        <v/>
      </c>
      <c r="P159" s="400" t="str">
        <f t="shared" si="11"/>
        <v/>
      </c>
      <c r="Q159" s="20"/>
    </row>
    <row r="160" spans="1:17" ht="20.100000000000001" customHeight="1">
      <c r="A160" s="127">
        <v>154</v>
      </c>
      <c r="B160" s="128" t="str">
        <f>IF('1-Devis'!B159="","",'1-Devis'!B159)</f>
        <v/>
      </c>
      <c r="C160" s="128" t="str">
        <f>IF('1-Devis'!C159="","",'1-Devis'!C159)</f>
        <v/>
      </c>
      <c r="D160" s="128" t="str">
        <f>IF('1-Devis'!D159="","",'1-Devis'!D159)</f>
        <v/>
      </c>
      <c r="E160" s="128" t="str">
        <f>IF('1-Devis'!E159="","",'1-Devis'!E159)</f>
        <v/>
      </c>
      <c r="F160" s="128" t="str">
        <f>IF('1-Devis'!F159="","",'1-Devis'!F159)</f>
        <v/>
      </c>
      <c r="G160" s="301" t="str">
        <f>IF('1-Devis'!G159="","",'1-Devis'!G159)</f>
        <v/>
      </c>
      <c r="H160" s="301" t="str">
        <f>IF('1-Devis'!H159="","",'1-Devis'!H159)</f>
        <v/>
      </c>
      <c r="I160" s="301" t="str">
        <f>IF('1-Devis'!I159="","",'1-Devis'!I159)</f>
        <v/>
      </c>
      <c r="J160" s="24" t="str">
        <f>IF('1-Devis'!J159="","",'1-Devis'!J159)</f>
        <v/>
      </c>
      <c r="K160" s="376" t="str">
        <f>IF('1-Devis'!K159="","",'1-Devis'!K159)</f>
        <v/>
      </c>
      <c r="L160" s="395"/>
      <c r="M160" s="396" t="str">
        <f t="shared" si="9"/>
        <v/>
      </c>
      <c r="N160" s="22" t="str">
        <f t="shared" si="8"/>
        <v/>
      </c>
      <c r="O160" s="399" t="str">
        <f t="shared" si="10"/>
        <v/>
      </c>
      <c r="P160" s="400" t="str">
        <f t="shared" si="11"/>
        <v/>
      </c>
      <c r="Q160" s="20"/>
    </row>
    <row r="161" spans="1:17" ht="20.100000000000001" customHeight="1">
      <c r="A161" s="127">
        <v>155</v>
      </c>
      <c r="B161" s="128" t="str">
        <f>IF('1-Devis'!B160="","",'1-Devis'!B160)</f>
        <v/>
      </c>
      <c r="C161" s="128" t="str">
        <f>IF('1-Devis'!C160="","",'1-Devis'!C160)</f>
        <v/>
      </c>
      <c r="D161" s="128" t="str">
        <f>IF('1-Devis'!D160="","",'1-Devis'!D160)</f>
        <v/>
      </c>
      <c r="E161" s="128" t="str">
        <f>IF('1-Devis'!E160="","",'1-Devis'!E160)</f>
        <v/>
      </c>
      <c r="F161" s="128" t="str">
        <f>IF('1-Devis'!F160="","",'1-Devis'!F160)</f>
        <v/>
      </c>
      <c r="G161" s="301" t="str">
        <f>IF('1-Devis'!G160="","",'1-Devis'!G160)</f>
        <v/>
      </c>
      <c r="H161" s="301" t="str">
        <f>IF('1-Devis'!H160="","",'1-Devis'!H160)</f>
        <v/>
      </c>
      <c r="I161" s="301" t="str">
        <f>IF('1-Devis'!I160="","",'1-Devis'!I160)</f>
        <v/>
      </c>
      <c r="J161" s="24" t="str">
        <f>IF('1-Devis'!J160="","",'1-Devis'!J160)</f>
        <v/>
      </c>
      <c r="K161" s="376" t="str">
        <f>IF('1-Devis'!K160="","",'1-Devis'!K160)</f>
        <v/>
      </c>
      <c r="L161" s="395"/>
      <c r="M161" s="396" t="str">
        <f t="shared" si="9"/>
        <v/>
      </c>
      <c r="N161" s="22" t="str">
        <f t="shared" si="8"/>
        <v/>
      </c>
      <c r="O161" s="399" t="str">
        <f t="shared" si="10"/>
        <v/>
      </c>
      <c r="P161" s="400" t="str">
        <f t="shared" si="11"/>
        <v/>
      </c>
      <c r="Q161" s="20"/>
    </row>
    <row r="162" spans="1:17" ht="20.100000000000001" customHeight="1">
      <c r="A162" s="127">
        <v>156</v>
      </c>
      <c r="B162" s="128" t="str">
        <f>IF('1-Devis'!B161="","",'1-Devis'!B161)</f>
        <v/>
      </c>
      <c r="C162" s="128" t="str">
        <f>IF('1-Devis'!C161="","",'1-Devis'!C161)</f>
        <v/>
      </c>
      <c r="D162" s="128" t="str">
        <f>IF('1-Devis'!D161="","",'1-Devis'!D161)</f>
        <v/>
      </c>
      <c r="E162" s="128" t="str">
        <f>IF('1-Devis'!E161="","",'1-Devis'!E161)</f>
        <v/>
      </c>
      <c r="F162" s="128" t="str">
        <f>IF('1-Devis'!F161="","",'1-Devis'!F161)</f>
        <v/>
      </c>
      <c r="G162" s="301" t="str">
        <f>IF('1-Devis'!G161="","",'1-Devis'!G161)</f>
        <v/>
      </c>
      <c r="H162" s="301" t="str">
        <f>IF('1-Devis'!H161="","",'1-Devis'!H161)</f>
        <v/>
      </c>
      <c r="I162" s="301" t="str">
        <f>IF('1-Devis'!I161="","",'1-Devis'!I161)</f>
        <v/>
      </c>
      <c r="J162" s="24" t="str">
        <f>IF('1-Devis'!J161="","",'1-Devis'!J161)</f>
        <v/>
      </c>
      <c r="K162" s="376" t="str">
        <f>IF('1-Devis'!K161="","",'1-Devis'!K161)</f>
        <v/>
      </c>
      <c r="L162" s="395"/>
      <c r="M162" s="396" t="str">
        <f t="shared" si="9"/>
        <v/>
      </c>
      <c r="N162" s="22" t="str">
        <f t="shared" si="8"/>
        <v/>
      </c>
      <c r="O162" s="399" t="str">
        <f t="shared" si="10"/>
        <v/>
      </c>
      <c r="P162" s="400" t="str">
        <f t="shared" si="11"/>
        <v/>
      </c>
      <c r="Q162" s="20"/>
    </row>
    <row r="163" spans="1:17" ht="20.100000000000001" customHeight="1">
      <c r="A163" s="127">
        <v>157</v>
      </c>
      <c r="B163" s="128" t="str">
        <f>IF('1-Devis'!B162="","",'1-Devis'!B162)</f>
        <v/>
      </c>
      <c r="C163" s="128" t="str">
        <f>IF('1-Devis'!C162="","",'1-Devis'!C162)</f>
        <v/>
      </c>
      <c r="D163" s="128" t="str">
        <f>IF('1-Devis'!D162="","",'1-Devis'!D162)</f>
        <v/>
      </c>
      <c r="E163" s="128" t="str">
        <f>IF('1-Devis'!E162="","",'1-Devis'!E162)</f>
        <v/>
      </c>
      <c r="F163" s="128" t="str">
        <f>IF('1-Devis'!F162="","",'1-Devis'!F162)</f>
        <v/>
      </c>
      <c r="G163" s="301" t="str">
        <f>IF('1-Devis'!G162="","",'1-Devis'!G162)</f>
        <v/>
      </c>
      <c r="H163" s="301" t="str">
        <f>IF('1-Devis'!H162="","",'1-Devis'!H162)</f>
        <v/>
      </c>
      <c r="I163" s="301" t="str">
        <f>IF('1-Devis'!I162="","",'1-Devis'!I162)</f>
        <v/>
      </c>
      <c r="J163" s="24" t="str">
        <f>IF('1-Devis'!J162="","",'1-Devis'!J162)</f>
        <v/>
      </c>
      <c r="K163" s="376" t="str">
        <f>IF('1-Devis'!K162="","",'1-Devis'!K162)</f>
        <v/>
      </c>
      <c r="L163" s="395"/>
      <c r="M163" s="396" t="str">
        <f t="shared" si="9"/>
        <v/>
      </c>
      <c r="N163" s="22" t="str">
        <f t="shared" si="8"/>
        <v/>
      </c>
      <c r="O163" s="399" t="str">
        <f t="shared" si="10"/>
        <v/>
      </c>
      <c r="P163" s="400" t="str">
        <f t="shared" si="11"/>
        <v/>
      </c>
      <c r="Q163" s="20"/>
    </row>
    <row r="164" spans="1:17" ht="20.100000000000001" customHeight="1">
      <c r="A164" s="127">
        <v>158</v>
      </c>
      <c r="B164" s="128" t="str">
        <f>IF('1-Devis'!B163="","",'1-Devis'!B163)</f>
        <v/>
      </c>
      <c r="C164" s="128" t="str">
        <f>IF('1-Devis'!C163="","",'1-Devis'!C163)</f>
        <v/>
      </c>
      <c r="D164" s="128" t="str">
        <f>IF('1-Devis'!D163="","",'1-Devis'!D163)</f>
        <v/>
      </c>
      <c r="E164" s="128" t="str">
        <f>IF('1-Devis'!E163="","",'1-Devis'!E163)</f>
        <v/>
      </c>
      <c r="F164" s="128" t="str">
        <f>IF('1-Devis'!F163="","",'1-Devis'!F163)</f>
        <v/>
      </c>
      <c r="G164" s="301" t="str">
        <f>IF('1-Devis'!G163="","",'1-Devis'!G163)</f>
        <v/>
      </c>
      <c r="H164" s="301" t="str">
        <f>IF('1-Devis'!H163="","",'1-Devis'!H163)</f>
        <v/>
      </c>
      <c r="I164" s="301" t="str">
        <f>IF('1-Devis'!I163="","",'1-Devis'!I163)</f>
        <v/>
      </c>
      <c r="J164" s="24" t="str">
        <f>IF('1-Devis'!J163="","",'1-Devis'!J163)</f>
        <v/>
      </c>
      <c r="K164" s="376" t="str">
        <f>IF('1-Devis'!K163="","",'1-Devis'!K163)</f>
        <v/>
      </c>
      <c r="L164" s="395"/>
      <c r="M164" s="396" t="str">
        <f t="shared" si="9"/>
        <v/>
      </c>
      <c r="N164" s="22" t="str">
        <f t="shared" si="8"/>
        <v/>
      </c>
      <c r="O164" s="399" t="str">
        <f t="shared" si="10"/>
        <v/>
      </c>
      <c r="P164" s="400" t="str">
        <f t="shared" si="11"/>
        <v/>
      </c>
      <c r="Q164" s="20"/>
    </row>
    <row r="165" spans="1:17" ht="20.100000000000001" customHeight="1">
      <c r="A165" s="127">
        <v>159</v>
      </c>
      <c r="B165" s="128" t="str">
        <f>IF('1-Devis'!B164="","",'1-Devis'!B164)</f>
        <v/>
      </c>
      <c r="C165" s="128" t="str">
        <f>IF('1-Devis'!C164="","",'1-Devis'!C164)</f>
        <v/>
      </c>
      <c r="D165" s="128" t="str">
        <f>IF('1-Devis'!D164="","",'1-Devis'!D164)</f>
        <v/>
      </c>
      <c r="E165" s="128" t="str">
        <f>IF('1-Devis'!E164="","",'1-Devis'!E164)</f>
        <v/>
      </c>
      <c r="F165" s="128" t="str">
        <f>IF('1-Devis'!F164="","",'1-Devis'!F164)</f>
        <v/>
      </c>
      <c r="G165" s="301" t="str">
        <f>IF('1-Devis'!G164="","",'1-Devis'!G164)</f>
        <v/>
      </c>
      <c r="H165" s="301" t="str">
        <f>IF('1-Devis'!H164="","",'1-Devis'!H164)</f>
        <v/>
      </c>
      <c r="I165" s="301" t="str">
        <f>IF('1-Devis'!I164="","",'1-Devis'!I164)</f>
        <v/>
      </c>
      <c r="J165" s="24" t="str">
        <f>IF('1-Devis'!J164="","",'1-Devis'!J164)</f>
        <v/>
      </c>
      <c r="K165" s="376" t="str">
        <f>IF('1-Devis'!K164="","",'1-Devis'!K164)</f>
        <v/>
      </c>
      <c r="L165" s="395"/>
      <c r="M165" s="396" t="str">
        <f t="shared" si="9"/>
        <v/>
      </c>
      <c r="N165" s="22" t="str">
        <f t="shared" si="8"/>
        <v/>
      </c>
      <c r="O165" s="399" t="str">
        <f t="shared" si="10"/>
        <v/>
      </c>
      <c r="P165" s="400" t="str">
        <f t="shared" si="11"/>
        <v/>
      </c>
      <c r="Q165" s="20"/>
    </row>
    <row r="166" spans="1:17" ht="20.100000000000001" customHeight="1">
      <c r="A166" s="127">
        <v>160</v>
      </c>
      <c r="B166" s="128" t="str">
        <f>IF('1-Devis'!B165="","",'1-Devis'!B165)</f>
        <v/>
      </c>
      <c r="C166" s="128" t="str">
        <f>IF('1-Devis'!C165="","",'1-Devis'!C165)</f>
        <v/>
      </c>
      <c r="D166" s="128" t="str">
        <f>IF('1-Devis'!D165="","",'1-Devis'!D165)</f>
        <v/>
      </c>
      <c r="E166" s="128" t="str">
        <f>IF('1-Devis'!E165="","",'1-Devis'!E165)</f>
        <v/>
      </c>
      <c r="F166" s="128" t="str">
        <f>IF('1-Devis'!F165="","",'1-Devis'!F165)</f>
        <v/>
      </c>
      <c r="G166" s="301" t="str">
        <f>IF('1-Devis'!G165="","",'1-Devis'!G165)</f>
        <v/>
      </c>
      <c r="H166" s="301" t="str">
        <f>IF('1-Devis'!H165="","",'1-Devis'!H165)</f>
        <v/>
      </c>
      <c r="I166" s="301" t="str">
        <f>IF('1-Devis'!I165="","",'1-Devis'!I165)</f>
        <v/>
      </c>
      <c r="J166" s="24" t="str">
        <f>IF('1-Devis'!J165="","",'1-Devis'!J165)</f>
        <v/>
      </c>
      <c r="K166" s="376" t="str">
        <f>IF('1-Devis'!K165="","",'1-Devis'!K165)</f>
        <v/>
      </c>
      <c r="L166" s="395"/>
      <c r="M166" s="396" t="str">
        <f t="shared" si="9"/>
        <v/>
      </c>
      <c r="N166" s="22" t="str">
        <f t="shared" si="8"/>
        <v/>
      </c>
      <c r="O166" s="399" t="str">
        <f t="shared" si="10"/>
        <v/>
      </c>
      <c r="P166" s="400" t="str">
        <f t="shared" si="11"/>
        <v/>
      </c>
      <c r="Q166" s="20"/>
    </row>
    <row r="167" spans="1:17" ht="20.100000000000001" customHeight="1">
      <c r="A167" s="127">
        <v>161</v>
      </c>
      <c r="B167" s="128" t="str">
        <f>IF('1-Devis'!B166="","",'1-Devis'!B166)</f>
        <v/>
      </c>
      <c r="C167" s="128" t="str">
        <f>IF('1-Devis'!C166="","",'1-Devis'!C166)</f>
        <v/>
      </c>
      <c r="D167" s="128" t="str">
        <f>IF('1-Devis'!D166="","",'1-Devis'!D166)</f>
        <v/>
      </c>
      <c r="E167" s="128" t="str">
        <f>IF('1-Devis'!E166="","",'1-Devis'!E166)</f>
        <v/>
      </c>
      <c r="F167" s="128" t="str">
        <f>IF('1-Devis'!F166="","",'1-Devis'!F166)</f>
        <v/>
      </c>
      <c r="G167" s="301" t="str">
        <f>IF('1-Devis'!G166="","",'1-Devis'!G166)</f>
        <v/>
      </c>
      <c r="H167" s="301" t="str">
        <f>IF('1-Devis'!H166="","",'1-Devis'!H166)</f>
        <v/>
      </c>
      <c r="I167" s="301" t="str">
        <f>IF('1-Devis'!I166="","",'1-Devis'!I166)</f>
        <v/>
      </c>
      <c r="J167" s="24" t="str">
        <f>IF('1-Devis'!J166="","",'1-Devis'!J166)</f>
        <v/>
      </c>
      <c r="K167" s="376" t="str">
        <f>IF('1-Devis'!K166="","",'1-Devis'!K166)</f>
        <v/>
      </c>
      <c r="L167" s="395"/>
      <c r="M167" s="396" t="str">
        <f t="shared" si="9"/>
        <v/>
      </c>
      <c r="N167" s="22" t="str">
        <f t="shared" si="8"/>
        <v/>
      </c>
      <c r="O167" s="399" t="str">
        <f t="shared" si="10"/>
        <v/>
      </c>
      <c r="P167" s="400" t="str">
        <f t="shared" si="11"/>
        <v/>
      </c>
      <c r="Q167" s="20"/>
    </row>
    <row r="168" spans="1:17" ht="20.100000000000001" customHeight="1">
      <c r="A168" s="127">
        <v>162</v>
      </c>
      <c r="B168" s="128" t="str">
        <f>IF('1-Devis'!B167="","",'1-Devis'!B167)</f>
        <v/>
      </c>
      <c r="C168" s="128" t="str">
        <f>IF('1-Devis'!C167="","",'1-Devis'!C167)</f>
        <v/>
      </c>
      <c r="D168" s="128" t="str">
        <f>IF('1-Devis'!D167="","",'1-Devis'!D167)</f>
        <v/>
      </c>
      <c r="E168" s="128" t="str">
        <f>IF('1-Devis'!E167="","",'1-Devis'!E167)</f>
        <v/>
      </c>
      <c r="F168" s="128" t="str">
        <f>IF('1-Devis'!F167="","",'1-Devis'!F167)</f>
        <v/>
      </c>
      <c r="G168" s="301" t="str">
        <f>IF('1-Devis'!G167="","",'1-Devis'!G167)</f>
        <v/>
      </c>
      <c r="H168" s="301" t="str">
        <f>IF('1-Devis'!H167="","",'1-Devis'!H167)</f>
        <v/>
      </c>
      <c r="I168" s="301" t="str">
        <f>IF('1-Devis'!I167="","",'1-Devis'!I167)</f>
        <v/>
      </c>
      <c r="J168" s="24" t="str">
        <f>IF('1-Devis'!J167="","",'1-Devis'!J167)</f>
        <v/>
      </c>
      <c r="K168" s="376" t="str">
        <f>IF('1-Devis'!K167="","",'1-Devis'!K167)</f>
        <v/>
      </c>
      <c r="L168" s="395"/>
      <c r="M168" s="396" t="str">
        <f t="shared" si="9"/>
        <v/>
      </c>
      <c r="N168" s="22" t="str">
        <f t="shared" si="8"/>
        <v/>
      </c>
      <c r="O168" s="399" t="str">
        <f t="shared" si="10"/>
        <v/>
      </c>
      <c r="P168" s="400" t="str">
        <f t="shared" si="11"/>
        <v/>
      </c>
      <c r="Q168" s="20"/>
    </row>
    <row r="169" spans="1:17" ht="20.100000000000001" customHeight="1">
      <c r="A169" s="127">
        <v>163</v>
      </c>
      <c r="B169" s="128" t="str">
        <f>IF('1-Devis'!B168="","",'1-Devis'!B168)</f>
        <v/>
      </c>
      <c r="C169" s="128" t="str">
        <f>IF('1-Devis'!C168="","",'1-Devis'!C168)</f>
        <v/>
      </c>
      <c r="D169" s="128" t="str">
        <f>IF('1-Devis'!D168="","",'1-Devis'!D168)</f>
        <v/>
      </c>
      <c r="E169" s="128" t="str">
        <f>IF('1-Devis'!E168="","",'1-Devis'!E168)</f>
        <v/>
      </c>
      <c r="F169" s="128" t="str">
        <f>IF('1-Devis'!F168="","",'1-Devis'!F168)</f>
        <v/>
      </c>
      <c r="G169" s="301" t="str">
        <f>IF('1-Devis'!G168="","",'1-Devis'!G168)</f>
        <v/>
      </c>
      <c r="H169" s="301" t="str">
        <f>IF('1-Devis'!H168="","",'1-Devis'!H168)</f>
        <v/>
      </c>
      <c r="I169" s="301" t="str">
        <f>IF('1-Devis'!I168="","",'1-Devis'!I168)</f>
        <v/>
      </c>
      <c r="J169" s="24" t="str">
        <f>IF('1-Devis'!J168="","",'1-Devis'!J168)</f>
        <v/>
      </c>
      <c r="K169" s="376" t="str">
        <f>IF('1-Devis'!K168="","",'1-Devis'!K168)</f>
        <v/>
      </c>
      <c r="L169" s="395"/>
      <c r="M169" s="396" t="str">
        <f t="shared" si="9"/>
        <v/>
      </c>
      <c r="N169" s="22" t="str">
        <f t="shared" si="8"/>
        <v/>
      </c>
      <c r="O169" s="399" t="str">
        <f t="shared" si="10"/>
        <v/>
      </c>
      <c r="P169" s="400" t="str">
        <f t="shared" si="11"/>
        <v/>
      </c>
      <c r="Q169" s="20"/>
    </row>
    <row r="170" spans="1:17" ht="20.100000000000001" customHeight="1">
      <c r="A170" s="127">
        <v>164</v>
      </c>
      <c r="B170" s="128" t="str">
        <f>IF('1-Devis'!B169="","",'1-Devis'!B169)</f>
        <v/>
      </c>
      <c r="C170" s="128" t="str">
        <f>IF('1-Devis'!C169="","",'1-Devis'!C169)</f>
        <v/>
      </c>
      <c r="D170" s="128" t="str">
        <f>IF('1-Devis'!D169="","",'1-Devis'!D169)</f>
        <v/>
      </c>
      <c r="E170" s="128" t="str">
        <f>IF('1-Devis'!E169="","",'1-Devis'!E169)</f>
        <v/>
      </c>
      <c r="F170" s="128" t="str">
        <f>IF('1-Devis'!F169="","",'1-Devis'!F169)</f>
        <v/>
      </c>
      <c r="G170" s="301" t="str">
        <f>IF('1-Devis'!G169="","",'1-Devis'!G169)</f>
        <v/>
      </c>
      <c r="H170" s="301" t="str">
        <f>IF('1-Devis'!H169="","",'1-Devis'!H169)</f>
        <v/>
      </c>
      <c r="I170" s="301" t="str">
        <f>IF('1-Devis'!I169="","",'1-Devis'!I169)</f>
        <v/>
      </c>
      <c r="J170" s="24" t="str">
        <f>IF('1-Devis'!J169="","",'1-Devis'!J169)</f>
        <v/>
      </c>
      <c r="K170" s="376" t="str">
        <f>IF('1-Devis'!K169="","",'1-Devis'!K169)</f>
        <v/>
      </c>
      <c r="L170" s="395"/>
      <c r="M170" s="396" t="str">
        <f t="shared" si="9"/>
        <v/>
      </c>
      <c r="N170" s="22" t="str">
        <f t="shared" si="8"/>
        <v/>
      </c>
      <c r="O170" s="399" t="str">
        <f t="shared" si="10"/>
        <v/>
      </c>
      <c r="P170" s="400" t="str">
        <f t="shared" si="11"/>
        <v/>
      </c>
      <c r="Q170" s="20"/>
    </row>
    <row r="171" spans="1:17" ht="20.100000000000001" customHeight="1">
      <c r="A171" s="127">
        <v>165</v>
      </c>
      <c r="B171" s="128" t="str">
        <f>IF('1-Devis'!B170="","",'1-Devis'!B170)</f>
        <v/>
      </c>
      <c r="C171" s="128" t="str">
        <f>IF('1-Devis'!C170="","",'1-Devis'!C170)</f>
        <v/>
      </c>
      <c r="D171" s="128" t="str">
        <f>IF('1-Devis'!D170="","",'1-Devis'!D170)</f>
        <v/>
      </c>
      <c r="E171" s="128" t="str">
        <f>IF('1-Devis'!E170="","",'1-Devis'!E170)</f>
        <v/>
      </c>
      <c r="F171" s="128" t="str">
        <f>IF('1-Devis'!F170="","",'1-Devis'!F170)</f>
        <v/>
      </c>
      <c r="G171" s="301" t="str">
        <f>IF('1-Devis'!G170="","",'1-Devis'!G170)</f>
        <v/>
      </c>
      <c r="H171" s="301" t="str">
        <f>IF('1-Devis'!H170="","",'1-Devis'!H170)</f>
        <v/>
      </c>
      <c r="I171" s="301" t="str">
        <f>IF('1-Devis'!I170="","",'1-Devis'!I170)</f>
        <v/>
      </c>
      <c r="J171" s="24" t="str">
        <f>IF('1-Devis'!J170="","",'1-Devis'!J170)</f>
        <v/>
      </c>
      <c r="K171" s="376" t="str">
        <f>IF('1-Devis'!K170="","",'1-Devis'!K170)</f>
        <v/>
      </c>
      <c r="L171" s="395"/>
      <c r="M171" s="396" t="str">
        <f t="shared" si="9"/>
        <v/>
      </c>
      <c r="N171" s="22" t="str">
        <f t="shared" si="8"/>
        <v/>
      </c>
      <c r="O171" s="399" t="str">
        <f t="shared" si="10"/>
        <v/>
      </c>
      <c r="P171" s="400" t="str">
        <f t="shared" si="11"/>
        <v/>
      </c>
      <c r="Q171" s="20"/>
    </row>
    <row r="172" spans="1:17" ht="20.100000000000001" customHeight="1">
      <c r="A172" s="127">
        <v>166</v>
      </c>
      <c r="B172" s="128" t="str">
        <f>IF('1-Devis'!B171="","",'1-Devis'!B171)</f>
        <v/>
      </c>
      <c r="C172" s="128" t="str">
        <f>IF('1-Devis'!C171="","",'1-Devis'!C171)</f>
        <v/>
      </c>
      <c r="D172" s="128" t="str">
        <f>IF('1-Devis'!D171="","",'1-Devis'!D171)</f>
        <v/>
      </c>
      <c r="E172" s="128" t="str">
        <f>IF('1-Devis'!E171="","",'1-Devis'!E171)</f>
        <v/>
      </c>
      <c r="F172" s="128" t="str">
        <f>IF('1-Devis'!F171="","",'1-Devis'!F171)</f>
        <v/>
      </c>
      <c r="G172" s="301" t="str">
        <f>IF('1-Devis'!G171="","",'1-Devis'!G171)</f>
        <v/>
      </c>
      <c r="H172" s="301" t="str">
        <f>IF('1-Devis'!H171="","",'1-Devis'!H171)</f>
        <v/>
      </c>
      <c r="I172" s="301" t="str">
        <f>IF('1-Devis'!I171="","",'1-Devis'!I171)</f>
        <v/>
      </c>
      <c r="J172" s="24" t="str">
        <f>IF('1-Devis'!J171="","",'1-Devis'!J171)</f>
        <v/>
      </c>
      <c r="K172" s="376" t="str">
        <f>IF('1-Devis'!K171="","",'1-Devis'!K171)</f>
        <v/>
      </c>
      <c r="L172" s="395"/>
      <c r="M172" s="396" t="str">
        <f t="shared" si="9"/>
        <v/>
      </c>
      <c r="N172" s="22" t="str">
        <f t="shared" si="8"/>
        <v/>
      </c>
      <c r="O172" s="399" t="str">
        <f t="shared" si="10"/>
        <v/>
      </c>
      <c r="P172" s="400" t="str">
        <f t="shared" si="11"/>
        <v/>
      </c>
      <c r="Q172" s="20"/>
    </row>
    <row r="173" spans="1:17" ht="20.100000000000001" customHeight="1">
      <c r="A173" s="127">
        <v>167</v>
      </c>
      <c r="B173" s="128" t="str">
        <f>IF('1-Devis'!B172="","",'1-Devis'!B172)</f>
        <v/>
      </c>
      <c r="C173" s="128" t="str">
        <f>IF('1-Devis'!C172="","",'1-Devis'!C172)</f>
        <v/>
      </c>
      <c r="D173" s="128" t="str">
        <f>IF('1-Devis'!D172="","",'1-Devis'!D172)</f>
        <v/>
      </c>
      <c r="E173" s="128" t="str">
        <f>IF('1-Devis'!E172="","",'1-Devis'!E172)</f>
        <v/>
      </c>
      <c r="F173" s="128" t="str">
        <f>IF('1-Devis'!F172="","",'1-Devis'!F172)</f>
        <v/>
      </c>
      <c r="G173" s="301" t="str">
        <f>IF('1-Devis'!G172="","",'1-Devis'!G172)</f>
        <v/>
      </c>
      <c r="H173" s="301" t="str">
        <f>IF('1-Devis'!H172="","",'1-Devis'!H172)</f>
        <v/>
      </c>
      <c r="I173" s="301" t="str">
        <f>IF('1-Devis'!I172="","",'1-Devis'!I172)</f>
        <v/>
      </c>
      <c r="J173" s="24" t="str">
        <f>IF('1-Devis'!J172="","",'1-Devis'!J172)</f>
        <v/>
      </c>
      <c r="K173" s="376" t="str">
        <f>IF('1-Devis'!K172="","",'1-Devis'!K172)</f>
        <v/>
      </c>
      <c r="L173" s="395"/>
      <c r="M173" s="396" t="str">
        <f t="shared" si="9"/>
        <v/>
      </c>
      <c r="N173" s="22" t="str">
        <f t="shared" si="8"/>
        <v/>
      </c>
      <c r="O173" s="399" t="str">
        <f t="shared" si="10"/>
        <v/>
      </c>
      <c r="P173" s="400" t="str">
        <f t="shared" si="11"/>
        <v/>
      </c>
      <c r="Q173" s="20"/>
    </row>
    <row r="174" spans="1:17" ht="20.100000000000001" customHeight="1">
      <c r="A174" s="127">
        <v>168</v>
      </c>
      <c r="B174" s="128" t="str">
        <f>IF('1-Devis'!B173="","",'1-Devis'!B173)</f>
        <v/>
      </c>
      <c r="C174" s="128" t="str">
        <f>IF('1-Devis'!C173="","",'1-Devis'!C173)</f>
        <v/>
      </c>
      <c r="D174" s="128" t="str">
        <f>IF('1-Devis'!D173="","",'1-Devis'!D173)</f>
        <v/>
      </c>
      <c r="E174" s="128" t="str">
        <f>IF('1-Devis'!E173="","",'1-Devis'!E173)</f>
        <v/>
      </c>
      <c r="F174" s="128" t="str">
        <f>IF('1-Devis'!F173="","",'1-Devis'!F173)</f>
        <v/>
      </c>
      <c r="G174" s="301" t="str">
        <f>IF('1-Devis'!G173="","",'1-Devis'!G173)</f>
        <v/>
      </c>
      <c r="H174" s="301" t="str">
        <f>IF('1-Devis'!H173="","",'1-Devis'!H173)</f>
        <v/>
      </c>
      <c r="I174" s="301" t="str">
        <f>IF('1-Devis'!I173="","",'1-Devis'!I173)</f>
        <v/>
      </c>
      <c r="J174" s="24" t="str">
        <f>IF('1-Devis'!J173="","",'1-Devis'!J173)</f>
        <v/>
      </c>
      <c r="K174" s="376" t="str">
        <f>IF('1-Devis'!K173="","",'1-Devis'!K173)</f>
        <v/>
      </c>
      <c r="L174" s="395"/>
      <c r="M174" s="396" t="str">
        <f t="shared" si="9"/>
        <v/>
      </c>
      <c r="N174" s="22" t="str">
        <f t="shared" si="8"/>
        <v/>
      </c>
      <c r="O174" s="399" t="str">
        <f t="shared" si="10"/>
        <v/>
      </c>
      <c r="P174" s="400" t="str">
        <f t="shared" si="11"/>
        <v/>
      </c>
      <c r="Q174" s="20"/>
    </row>
    <row r="175" spans="1:17" ht="20.100000000000001" customHeight="1">
      <c r="A175" s="127">
        <v>169</v>
      </c>
      <c r="B175" s="128" t="str">
        <f>IF('1-Devis'!B174="","",'1-Devis'!B174)</f>
        <v/>
      </c>
      <c r="C175" s="128" t="str">
        <f>IF('1-Devis'!C174="","",'1-Devis'!C174)</f>
        <v/>
      </c>
      <c r="D175" s="128" t="str">
        <f>IF('1-Devis'!D174="","",'1-Devis'!D174)</f>
        <v/>
      </c>
      <c r="E175" s="128" t="str">
        <f>IF('1-Devis'!E174="","",'1-Devis'!E174)</f>
        <v/>
      </c>
      <c r="F175" s="128" t="str">
        <f>IF('1-Devis'!F174="","",'1-Devis'!F174)</f>
        <v/>
      </c>
      <c r="G175" s="301" t="str">
        <f>IF('1-Devis'!G174="","",'1-Devis'!G174)</f>
        <v/>
      </c>
      <c r="H175" s="301" t="str">
        <f>IF('1-Devis'!H174="","",'1-Devis'!H174)</f>
        <v/>
      </c>
      <c r="I175" s="301" t="str">
        <f>IF('1-Devis'!I174="","",'1-Devis'!I174)</f>
        <v/>
      </c>
      <c r="J175" s="24" t="str">
        <f>IF('1-Devis'!J174="","",'1-Devis'!J174)</f>
        <v/>
      </c>
      <c r="K175" s="376" t="str">
        <f>IF('1-Devis'!K174="","",'1-Devis'!K174)</f>
        <v/>
      </c>
      <c r="L175" s="395"/>
      <c r="M175" s="396" t="str">
        <f t="shared" si="9"/>
        <v/>
      </c>
      <c r="N175" s="22" t="str">
        <f t="shared" si="8"/>
        <v/>
      </c>
      <c r="O175" s="399" t="str">
        <f t="shared" si="10"/>
        <v/>
      </c>
      <c r="P175" s="400" t="str">
        <f t="shared" si="11"/>
        <v/>
      </c>
      <c r="Q175" s="20"/>
    </row>
    <row r="176" spans="1:17" ht="20.100000000000001" customHeight="1">
      <c r="A176" s="127">
        <v>170</v>
      </c>
      <c r="B176" s="128" t="str">
        <f>IF('1-Devis'!B175="","",'1-Devis'!B175)</f>
        <v/>
      </c>
      <c r="C176" s="128" t="str">
        <f>IF('1-Devis'!C175="","",'1-Devis'!C175)</f>
        <v/>
      </c>
      <c r="D176" s="128" t="str">
        <f>IF('1-Devis'!D175="","",'1-Devis'!D175)</f>
        <v/>
      </c>
      <c r="E176" s="128" t="str">
        <f>IF('1-Devis'!E175="","",'1-Devis'!E175)</f>
        <v/>
      </c>
      <c r="F176" s="128" t="str">
        <f>IF('1-Devis'!F175="","",'1-Devis'!F175)</f>
        <v/>
      </c>
      <c r="G176" s="301" t="str">
        <f>IF('1-Devis'!G175="","",'1-Devis'!G175)</f>
        <v/>
      </c>
      <c r="H176" s="301" t="str">
        <f>IF('1-Devis'!H175="","",'1-Devis'!H175)</f>
        <v/>
      </c>
      <c r="I176" s="301" t="str">
        <f>IF('1-Devis'!I175="","",'1-Devis'!I175)</f>
        <v/>
      </c>
      <c r="J176" s="24" t="str">
        <f>IF('1-Devis'!J175="","",'1-Devis'!J175)</f>
        <v/>
      </c>
      <c r="K176" s="376" t="str">
        <f>IF('1-Devis'!K175="","",'1-Devis'!K175)</f>
        <v/>
      </c>
      <c r="L176" s="395"/>
      <c r="M176" s="396" t="str">
        <f t="shared" si="9"/>
        <v/>
      </c>
      <c r="N176" s="22" t="str">
        <f t="shared" si="8"/>
        <v/>
      </c>
      <c r="O176" s="399" t="str">
        <f t="shared" si="10"/>
        <v/>
      </c>
      <c r="P176" s="400" t="str">
        <f t="shared" si="11"/>
        <v/>
      </c>
      <c r="Q176" s="20"/>
    </row>
    <row r="177" spans="1:17" ht="20.100000000000001" customHeight="1">
      <c r="A177" s="127">
        <v>171</v>
      </c>
      <c r="B177" s="128" t="str">
        <f>IF('1-Devis'!B176="","",'1-Devis'!B176)</f>
        <v/>
      </c>
      <c r="C177" s="128" t="str">
        <f>IF('1-Devis'!C176="","",'1-Devis'!C176)</f>
        <v/>
      </c>
      <c r="D177" s="128" t="str">
        <f>IF('1-Devis'!D176="","",'1-Devis'!D176)</f>
        <v/>
      </c>
      <c r="E177" s="128" t="str">
        <f>IF('1-Devis'!E176="","",'1-Devis'!E176)</f>
        <v/>
      </c>
      <c r="F177" s="128" t="str">
        <f>IF('1-Devis'!F176="","",'1-Devis'!F176)</f>
        <v/>
      </c>
      <c r="G177" s="301" t="str">
        <f>IF('1-Devis'!G176="","",'1-Devis'!G176)</f>
        <v/>
      </c>
      <c r="H177" s="301" t="str">
        <f>IF('1-Devis'!H176="","",'1-Devis'!H176)</f>
        <v/>
      </c>
      <c r="I177" s="301" t="str">
        <f>IF('1-Devis'!I176="","",'1-Devis'!I176)</f>
        <v/>
      </c>
      <c r="J177" s="24" t="str">
        <f>IF('1-Devis'!J176="","",'1-Devis'!J176)</f>
        <v/>
      </c>
      <c r="K177" s="376" t="str">
        <f>IF('1-Devis'!K176="","",'1-Devis'!K176)</f>
        <v/>
      </c>
      <c r="L177" s="395"/>
      <c r="M177" s="396" t="str">
        <f t="shared" si="9"/>
        <v/>
      </c>
      <c r="N177" s="22" t="str">
        <f t="shared" si="8"/>
        <v/>
      </c>
      <c r="O177" s="399" t="str">
        <f t="shared" si="10"/>
        <v/>
      </c>
      <c r="P177" s="400" t="str">
        <f t="shared" si="11"/>
        <v/>
      </c>
      <c r="Q177" s="20"/>
    </row>
    <row r="178" spans="1:17" ht="20.100000000000001" customHeight="1">
      <c r="A178" s="127">
        <v>172</v>
      </c>
      <c r="B178" s="128" t="str">
        <f>IF('1-Devis'!B177="","",'1-Devis'!B177)</f>
        <v/>
      </c>
      <c r="C178" s="128" t="str">
        <f>IF('1-Devis'!C177="","",'1-Devis'!C177)</f>
        <v/>
      </c>
      <c r="D178" s="128" t="str">
        <f>IF('1-Devis'!D177="","",'1-Devis'!D177)</f>
        <v/>
      </c>
      <c r="E178" s="128" t="str">
        <f>IF('1-Devis'!E177="","",'1-Devis'!E177)</f>
        <v/>
      </c>
      <c r="F178" s="128" t="str">
        <f>IF('1-Devis'!F177="","",'1-Devis'!F177)</f>
        <v/>
      </c>
      <c r="G178" s="301" t="str">
        <f>IF('1-Devis'!G177="","",'1-Devis'!G177)</f>
        <v/>
      </c>
      <c r="H178" s="301" t="str">
        <f>IF('1-Devis'!H177="","",'1-Devis'!H177)</f>
        <v/>
      </c>
      <c r="I178" s="301" t="str">
        <f>IF('1-Devis'!I177="","",'1-Devis'!I177)</f>
        <v/>
      </c>
      <c r="J178" s="24" t="str">
        <f>IF('1-Devis'!J177="","",'1-Devis'!J177)</f>
        <v/>
      </c>
      <c r="K178" s="376" t="str">
        <f>IF('1-Devis'!K177="","",'1-Devis'!K177)</f>
        <v/>
      </c>
      <c r="L178" s="395"/>
      <c r="M178" s="396" t="str">
        <f t="shared" si="9"/>
        <v/>
      </c>
      <c r="N178" s="22" t="str">
        <f t="shared" si="8"/>
        <v/>
      </c>
      <c r="O178" s="399" t="str">
        <f t="shared" si="10"/>
        <v/>
      </c>
      <c r="P178" s="400" t="str">
        <f t="shared" si="11"/>
        <v/>
      </c>
      <c r="Q178" s="20"/>
    </row>
    <row r="179" spans="1:17" ht="20.100000000000001" customHeight="1">
      <c r="A179" s="127">
        <v>173</v>
      </c>
      <c r="B179" s="128" t="str">
        <f>IF('1-Devis'!B178="","",'1-Devis'!B178)</f>
        <v/>
      </c>
      <c r="C179" s="128" t="str">
        <f>IF('1-Devis'!C178="","",'1-Devis'!C178)</f>
        <v/>
      </c>
      <c r="D179" s="128" t="str">
        <f>IF('1-Devis'!D178="","",'1-Devis'!D178)</f>
        <v/>
      </c>
      <c r="E179" s="128" t="str">
        <f>IF('1-Devis'!E178="","",'1-Devis'!E178)</f>
        <v/>
      </c>
      <c r="F179" s="128" t="str">
        <f>IF('1-Devis'!F178="","",'1-Devis'!F178)</f>
        <v/>
      </c>
      <c r="G179" s="301" t="str">
        <f>IF('1-Devis'!G178="","",'1-Devis'!G178)</f>
        <v/>
      </c>
      <c r="H179" s="301" t="str">
        <f>IF('1-Devis'!H178="","",'1-Devis'!H178)</f>
        <v/>
      </c>
      <c r="I179" s="301" t="str">
        <f>IF('1-Devis'!I178="","",'1-Devis'!I178)</f>
        <v/>
      </c>
      <c r="J179" s="24" t="str">
        <f>IF('1-Devis'!J178="","",'1-Devis'!J178)</f>
        <v/>
      </c>
      <c r="K179" s="376" t="str">
        <f>IF('1-Devis'!K178="","",'1-Devis'!K178)</f>
        <v/>
      </c>
      <c r="L179" s="395"/>
      <c r="M179" s="396" t="str">
        <f t="shared" si="9"/>
        <v/>
      </c>
      <c r="N179" s="22" t="str">
        <f t="shared" si="8"/>
        <v/>
      </c>
      <c r="O179" s="399" t="str">
        <f t="shared" si="10"/>
        <v/>
      </c>
      <c r="P179" s="400" t="str">
        <f t="shared" si="11"/>
        <v/>
      </c>
      <c r="Q179" s="20"/>
    </row>
    <row r="180" spans="1:17" ht="20.100000000000001" customHeight="1">
      <c r="A180" s="127">
        <v>174</v>
      </c>
      <c r="B180" s="128" t="str">
        <f>IF('1-Devis'!B179="","",'1-Devis'!B179)</f>
        <v/>
      </c>
      <c r="C180" s="128" t="str">
        <f>IF('1-Devis'!C179="","",'1-Devis'!C179)</f>
        <v/>
      </c>
      <c r="D180" s="128" t="str">
        <f>IF('1-Devis'!D179="","",'1-Devis'!D179)</f>
        <v/>
      </c>
      <c r="E180" s="128" t="str">
        <f>IF('1-Devis'!E179="","",'1-Devis'!E179)</f>
        <v/>
      </c>
      <c r="F180" s="128" t="str">
        <f>IF('1-Devis'!F179="","",'1-Devis'!F179)</f>
        <v/>
      </c>
      <c r="G180" s="301" t="str">
        <f>IF('1-Devis'!G179="","",'1-Devis'!G179)</f>
        <v/>
      </c>
      <c r="H180" s="301" t="str">
        <f>IF('1-Devis'!H179="","",'1-Devis'!H179)</f>
        <v/>
      </c>
      <c r="I180" s="301" t="str">
        <f>IF('1-Devis'!I179="","",'1-Devis'!I179)</f>
        <v/>
      </c>
      <c r="J180" s="24" t="str">
        <f>IF('1-Devis'!J179="","",'1-Devis'!J179)</f>
        <v/>
      </c>
      <c r="K180" s="376" t="str">
        <f>IF('1-Devis'!K179="","",'1-Devis'!K179)</f>
        <v/>
      </c>
      <c r="L180" s="395"/>
      <c r="M180" s="396" t="str">
        <f t="shared" si="9"/>
        <v/>
      </c>
      <c r="N180" s="22" t="str">
        <f t="shared" si="8"/>
        <v/>
      </c>
      <c r="O180" s="399" t="str">
        <f t="shared" si="10"/>
        <v/>
      </c>
      <c r="P180" s="400" t="str">
        <f t="shared" si="11"/>
        <v/>
      </c>
      <c r="Q180" s="20"/>
    </row>
    <row r="181" spans="1:17" ht="20.100000000000001" customHeight="1">
      <c r="A181" s="127">
        <v>175</v>
      </c>
      <c r="B181" s="128" t="str">
        <f>IF('1-Devis'!B180="","",'1-Devis'!B180)</f>
        <v/>
      </c>
      <c r="C181" s="128" t="str">
        <f>IF('1-Devis'!C180="","",'1-Devis'!C180)</f>
        <v/>
      </c>
      <c r="D181" s="128" t="str">
        <f>IF('1-Devis'!D180="","",'1-Devis'!D180)</f>
        <v/>
      </c>
      <c r="E181" s="128" t="str">
        <f>IF('1-Devis'!E180="","",'1-Devis'!E180)</f>
        <v/>
      </c>
      <c r="F181" s="128" t="str">
        <f>IF('1-Devis'!F180="","",'1-Devis'!F180)</f>
        <v/>
      </c>
      <c r="G181" s="301" t="str">
        <f>IF('1-Devis'!G180="","",'1-Devis'!G180)</f>
        <v/>
      </c>
      <c r="H181" s="301" t="str">
        <f>IF('1-Devis'!H180="","",'1-Devis'!H180)</f>
        <v/>
      </c>
      <c r="I181" s="301" t="str">
        <f>IF('1-Devis'!I180="","",'1-Devis'!I180)</f>
        <v/>
      </c>
      <c r="J181" s="24" t="str">
        <f>IF('1-Devis'!J180="","",'1-Devis'!J180)</f>
        <v/>
      </c>
      <c r="K181" s="376" t="str">
        <f>IF('1-Devis'!K180="","",'1-Devis'!K180)</f>
        <v/>
      </c>
      <c r="L181" s="395"/>
      <c r="M181" s="396" t="str">
        <f t="shared" si="9"/>
        <v/>
      </c>
      <c r="N181" s="22" t="str">
        <f t="shared" si="8"/>
        <v/>
      </c>
      <c r="O181" s="399" t="str">
        <f t="shared" si="10"/>
        <v/>
      </c>
      <c r="P181" s="400" t="str">
        <f t="shared" si="11"/>
        <v/>
      </c>
      <c r="Q181" s="20"/>
    </row>
    <row r="182" spans="1:17" ht="20.100000000000001" customHeight="1">
      <c r="A182" s="127">
        <v>176</v>
      </c>
      <c r="B182" s="128" t="str">
        <f>IF('1-Devis'!B181="","",'1-Devis'!B181)</f>
        <v/>
      </c>
      <c r="C182" s="128" t="str">
        <f>IF('1-Devis'!C181="","",'1-Devis'!C181)</f>
        <v/>
      </c>
      <c r="D182" s="128" t="str">
        <f>IF('1-Devis'!D181="","",'1-Devis'!D181)</f>
        <v/>
      </c>
      <c r="E182" s="128" t="str">
        <f>IF('1-Devis'!E181="","",'1-Devis'!E181)</f>
        <v/>
      </c>
      <c r="F182" s="128" t="str">
        <f>IF('1-Devis'!F181="","",'1-Devis'!F181)</f>
        <v/>
      </c>
      <c r="G182" s="301" t="str">
        <f>IF('1-Devis'!G181="","",'1-Devis'!G181)</f>
        <v/>
      </c>
      <c r="H182" s="301" t="str">
        <f>IF('1-Devis'!H181="","",'1-Devis'!H181)</f>
        <v/>
      </c>
      <c r="I182" s="301" t="str">
        <f>IF('1-Devis'!I181="","",'1-Devis'!I181)</f>
        <v/>
      </c>
      <c r="J182" s="24" t="str">
        <f>IF('1-Devis'!J181="","",'1-Devis'!J181)</f>
        <v/>
      </c>
      <c r="K182" s="376" t="str">
        <f>IF('1-Devis'!K181="","",'1-Devis'!K181)</f>
        <v/>
      </c>
      <c r="L182" s="395"/>
      <c r="M182" s="396" t="str">
        <f t="shared" si="9"/>
        <v/>
      </c>
      <c r="N182" s="22" t="str">
        <f t="shared" si="8"/>
        <v/>
      </c>
      <c r="O182" s="399" t="str">
        <f t="shared" si="10"/>
        <v/>
      </c>
      <c r="P182" s="400" t="str">
        <f t="shared" si="11"/>
        <v/>
      </c>
      <c r="Q182" s="20"/>
    </row>
    <row r="183" spans="1:17" ht="20.100000000000001" customHeight="1">
      <c r="A183" s="127">
        <v>177</v>
      </c>
      <c r="B183" s="128" t="str">
        <f>IF('1-Devis'!B182="","",'1-Devis'!B182)</f>
        <v/>
      </c>
      <c r="C183" s="128" t="str">
        <f>IF('1-Devis'!C182="","",'1-Devis'!C182)</f>
        <v/>
      </c>
      <c r="D183" s="128" t="str">
        <f>IF('1-Devis'!D182="","",'1-Devis'!D182)</f>
        <v/>
      </c>
      <c r="E183" s="128" t="str">
        <f>IF('1-Devis'!E182="","",'1-Devis'!E182)</f>
        <v/>
      </c>
      <c r="F183" s="128" t="str">
        <f>IF('1-Devis'!F182="","",'1-Devis'!F182)</f>
        <v/>
      </c>
      <c r="G183" s="301" t="str">
        <f>IF('1-Devis'!G182="","",'1-Devis'!G182)</f>
        <v/>
      </c>
      <c r="H183" s="301" t="str">
        <f>IF('1-Devis'!H182="","",'1-Devis'!H182)</f>
        <v/>
      </c>
      <c r="I183" s="301" t="str">
        <f>IF('1-Devis'!I182="","",'1-Devis'!I182)</f>
        <v/>
      </c>
      <c r="J183" s="24" t="str">
        <f>IF('1-Devis'!J182="","",'1-Devis'!J182)</f>
        <v/>
      </c>
      <c r="K183" s="376" t="str">
        <f>IF('1-Devis'!K182="","",'1-Devis'!K182)</f>
        <v/>
      </c>
      <c r="L183" s="395"/>
      <c r="M183" s="396" t="str">
        <f t="shared" si="9"/>
        <v/>
      </c>
      <c r="N183" s="22" t="str">
        <f t="shared" si="8"/>
        <v/>
      </c>
      <c r="O183" s="399" t="str">
        <f t="shared" si="10"/>
        <v/>
      </c>
      <c r="P183" s="400" t="str">
        <f t="shared" si="11"/>
        <v/>
      </c>
      <c r="Q183" s="20"/>
    </row>
    <row r="184" spans="1:17" ht="20.100000000000001" customHeight="1">
      <c r="A184" s="127">
        <v>178</v>
      </c>
      <c r="B184" s="128" t="str">
        <f>IF('1-Devis'!B183="","",'1-Devis'!B183)</f>
        <v/>
      </c>
      <c r="C184" s="128" t="str">
        <f>IF('1-Devis'!C183="","",'1-Devis'!C183)</f>
        <v/>
      </c>
      <c r="D184" s="128" t="str">
        <f>IF('1-Devis'!D183="","",'1-Devis'!D183)</f>
        <v/>
      </c>
      <c r="E184" s="128" t="str">
        <f>IF('1-Devis'!E183="","",'1-Devis'!E183)</f>
        <v/>
      </c>
      <c r="F184" s="128" t="str">
        <f>IF('1-Devis'!F183="","",'1-Devis'!F183)</f>
        <v/>
      </c>
      <c r="G184" s="301" t="str">
        <f>IF('1-Devis'!G183="","",'1-Devis'!G183)</f>
        <v/>
      </c>
      <c r="H184" s="301" t="str">
        <f>IF('1-Devis'!H183="","",'1-Devis'!H183)</f>
        <v/>
      </c>
      <c r="I184" s="301" t="str">
        <f>IF('1-Devis'!I183="","",'1-Devis'!I183)</f>
        <v/>
      </c>
      <c r="J184" s="24" t="str">
        <f>IF('1-Devis'!J183="","",'1-Devis'!J183)</f>
        <v/>
      </c>
      <c r="K184" s="376" t="str">
        <f>IF('1-Devis'!K183="","",'1-Devis'!K183)</f>
        <v/>
      </c>
      <c r="L184" s="395"/>
      <c r="M184" s="396" t="str">
        <f t="shared" si="9"/>
        <v/>
      </c>
      <c r="N184" s="22" t="str">
        <f t="shared" si="8"/>
        <v/>
      </c>
      <c r="O184" s="399" t="str">
        <f t="shared" si="10"/>
        <v/>
      </c>
      <c r="P184" s="400" t="str">
        <f t="shared" si="11"/>
        <v/>
      </c>
      <c r="Q184" s="20"/>
    </row>
    <row r="185" spans="1:17" ht="20.100000000000001" customHeight="1">
      <c r="A185" s="127">
        <v>179</v>
      </c>
      <c r="B185" s="128" t="str">
        <f>IF('1-Devis'!B184="","",'1-Devis'!B184)</f>
        <v/>
      </c>
      <c r="C185" s="128" t="str">
        <f>IF('1-Devis'!C184="","",'1-Devis'!C184)</f>
        <v/>
      </c>
      <c r="D185" s="128" t="str">
        <f>IF('1-Devis'!D184="","",'1-Devis'!D184)</f>
        <v/>
      </c>
      <c r="E185" s="128" t="str">
        <f>IF('1-Devis'!E184="","",'1-Devis'!E184)</f>
        <v/>
      </c>
      <c r="F185" s="128" t="str">
        <f>IF('1-Devis'!F184="","",'1-Devis'!F184)</f>
        <v/>
      </c>
      <c r="G185" s="301" t="str">
        <f>IF('1-Devis'!G184="","",'1-Devis'!G184)</f>
        <v/>
      </c>
      <c r="H185" s="301" t="str">
        <f>IF('1-Devis'!H184="","",'1-Devis'!H184)</f>
        <v/>
      </c>
      <c r="I185" s="301" t="str">
        <f>IF('1-Devis'!I184="","",'1-Devis'!I184)</f>
        <v/>
      </c>
      <c r="J185" s="24" t="str">
        <f>IF('1-Devis'!J184="","",'1-Devis'!J184)</f>
        <v/>
      </c>
      <c r="K185" s="376" t="str">
        <f>IF('1-Devis'!K184="","",'1-Devis'!K184)</f>
        <v/>
      </c>
      <c r="L185" s="395"/>
      <c r="M185" s="396" t="str">
        <f t="shared" si="9"/>
        <v/>
      </c>
      <c r="N185" s="22" t="str">
        <f t="shared" si="8"/>
        <v/>
      </c>
      <c r="O185" s="399" t="str">
        <f t="shared" si="10"/>
        <v/>
      </c>
      <c r="P185" s="400" t="str">
        <f t="shared" si="11"/>
        <v/>
      </c>
      <c r="Q185" s="20"/>
    </row>
    <row r="186" spans="1:17" ht="20.100000000000001" customHeight="1">
      <c r="A186" s="127">
        <v>180</v>
      </c>
      <c r="B186" s="128" t="str">
        <f>IF('1-Devis'!B185="","",'1-Devis'!B185)</f>
        <v/>
      </c>
      <c r="C186" s="128" t="str">
        <f>IF('1-Devis'!C185="","",'1-Devis'!C185)</f>
        <v/>
      </c>
      <c r="D186" s="128" t="str">
        <f>IF('1-Devis'!D185="","",'1-Devis'!D185)</f>
        <v/>
      </c>
      <c r="E186" s="128" t="str">
        <f>IF('1-Devis'!E185="","",'1-Devis'!E185)</f>
        <v/>
      </c>
      <c r="F186" s="128" t="str">
        <f>IF('1-Devis'!F185="","",'1-Devis'!F185)</f>
        <v/>
      </c>
      <c r="G186" s="301" t="str">
        <f>IF('1-Devis'!G185="","",'1-Devis'!G185)</f>
        <v/>
      </c>
      <c r="H186" s="301" t="str">
        <f>IF('1-Devis'!H185="","",'1-Devis'!H185)</f>
        <v/>
      </c>
      <c r="I186" s="301" t="str">
        <f>IF('1-Devis'!I185="","",'1-Devis'!I185)</f>
        <v/>
      </c>
      <c r="J186" s="24" t="str">
        <f>IF('1-Devis'!J185="","",'1-Devis'!J185)</f>
        <v/>
      </c>
      <c r="K186" s="376" t="str">
        <f>IF('1-Devis'!K185="","",'1-Devis'!K185)</f>
        <v/>
      </c>
      <c r="L186" s="395"/>
      <c r="M186" s="396" t="str">
        <f t="shared" si="9"/>
        <v/>
      </c>
      <c r="N186" s="22" t="str">
        <f t="shared" si="8"/>
        <v/>
      </c>
      <c r="O186" s="399" t="str">
        <f t="shared" si="10"/>
        <v/>
      </c>
      <c r="P186" s="400" t="str">
        <f t="shared" si="11"/>
        <v/>
      </c>
      <c r="Q186" s="20"/>
    </row>
    <row r="187" spans="1:17" ht="20.100000000000001" customHeight="1">
      <c r="A187" s="127">
        <v>181</v>
      </c>
      <c r="B187" s="128" t="str">
        <f>IF('1-Devis'!B186="","",'1-Devis'!B186)</f>
        <v/>
      </c>
      <c r="C187" s="128" t="str">
        <f>IF('1-Devis'!C186="","",'1-Devis'!C186)</f>
        <v/>
      </c>
      <c r="D187" s="128" t="str">
        <f>IF('1-Devis'!D186="","",'1-Devis'!D186)</f>
        <v/>
      </c>
      <c r="E187" s="128" t="str">
        <f>IF('1-Devis'!E186="","",'1-Devis'!E186)</f>
        <v/>
      </c>
      <c r="F187" s="128" t="str">
        <f>IF('1-Devis'!F186="","",'1-Devis'!F186)</f>
        <v/>
      </c>
      <c r="G187" s="301" t="str">
        <f>IF('1-Devis'!G186="","",'1-Devis'!G186)</f>
        <v/>
      </c>
      <c r="H187" s="301" t="str">
        <f>IF('1-Devis'!H186="","",'1-Devis'!H186)</f>
        <v/>
      </c>
      <c r="I187" s="301" t="str">
        <f>IF('1-Devis'!I186="","",'1-Devis'!I186)</f>
        <v/>
      </c>
      <c r="J187" s="24" t="str">
        <f>IF('1-Devis'!J186="","",'1-Devis'!J186)</f>
        <v/>
      </c>
      <c r="K187" s="376" t="str">
        <f>IF('1-Devis'!K186="","",'1-Devis'!K186)</f>
        <v/>
      </c>
      <c r="L187" s="395"/>
      <c r="M187" s="396" t="str">
        <f t="shared" si="9"/>
        <v/>
      </c>
      <c r="N187" s="22" t="str">
        <f t="shared" si="8"/>
        <v/>
      </c>
      <c r="O187" s="399" t="str">
        <f t="shared" si="10"/>
        <v/>
      </c>
      <c r="P187" s="400" t="str">
        <f t="shared" si="11"/>
        <v/>
      </c>
      <c r="Q187" s="20"/>
    </row>
    <row r="188" spans="1:17" ht="20.100000000000001" customHeight="1">
      <c r="A188" s="127">
        <v>182</v>
      </c>
      <c r="B188" s="128" t="str">
        <f>IF('1-Devis'!B187="","",'1-Devis'!B187)</f>
        <v/>
      </c>
      <c r="C188" s="128" t="str">
        <f>IF('1-Devis'!C187="","",'1-Devis'!C187)</f>
        <v/>
      </c>
      <c r="D188" s="128" t="str">
        <f>IF('1-Devis'!D187="","",'1-Devis'!D187)</f>
        <v/>
      </c>
      <c r="E188" s="128" t="str">
        <f>IF('1-Devis'!E187="","",'1-Devis'!E187)</f>
        <v/>
      </c>
      <c r="F188" s="128" t="str">
        <f>IF('1-Devis'!F187="","",'1-Devis'!F187)</f>
        <v/>
      </c>
      <c r="G188" s="301" t="str">
        <f>IF('1-Devis'!G187="","",'1-Devis'!G187)</f>
        <v/>
      </c>
      <c r="H188" s="301" t="str">
        <f>IF('1-Devis'!H187="","",'1-Devis'!H187)</f>
        <v/>
      </c>
      <c r="I188" s="301" t="str">
        <f>IF('1-Devis'!I187="","",'1-Devis'!I187)</f>
        <v/>
      </c>
      <c r="J188" s="24" t="str">
        <f>IF('1-Devis'!J187="","",'1-Devis'!J187)</f>
        <v/>
      </c>
      <c r="K188" s="376" t="str">
        <f>IF('1-Devis'!K187="","",'1-Devis'!K187)</f>
        <v/>
      </c>
      <c r="L188" s="395"/>
      <c r="M188" s="396" t="str">
        <f t="shared" si="9"/>
        <v/>
      </c>
      <c r="N188" s="22" t="str">
        <f t="shared" si="8"/>
        <v/>
      </c>
      <c r="O188" s="399" t="str">
        <f t="shared" si="10"/>
        <v/>
      </c>
      <c r="P188" s="400" t="str">
        <f t="shared" si="11"/>
        <v/>
      </c>
      <c r="Q188" s="20"/>
    </row>
    <row r="189" spans="1:17" ht="20.100000000000001" customHeight="1">
      <c r="A189" s="127">
        <v>183</v>
      </c>
      <c r="B189" s="128" t="str">
        <f>IF('1-Devis'!B188="","",'1-Devis'!B188)</f>
        <v/>
      </c>
      <c r="C189" s="128" t="str">
        <f>IF('1-Devis'!C188="","",'1-Devis'!C188)</f>
        <v/>
      </c>
      <c r="D189" s="128" t="str">
        <f>IF('1-Devis'!D188="","",'1-Devis'!D188)</f>
        <v/>
      </c>
      <c r="E189" s="128" t="str">
        <f>IF('1-Devis'!E188="","",'1-Devis'!E188)</f>
        <v/>
      </c>
      <c r="F189" s="128" t="str">
        <f>IF('1-Devis'!F188="","",'1-Devis'!F188)</f>
        <v/>
      </c>
      <c r="G189" s="301" t="str">
        <f>IF('1-Devis'!G188="","",'1-Devis'!G188)</f>
        <v/>
      </c>
      <c r="H189" s="301" t="str">
        <f>IF('1-Devis'!H188="","",'1-Devis'!H188)</f>
        <v/>
      </c>
      <c r="I189" s="301" t="str">
        <f>IF('1-Devis'!I188="","",'1-Devis'!I188)</f>
        <v/>
      </c>
      <c r="J189" s="24" t="str">
        <f>IF('1-Devis'!J188="","",'1-Devis'!J188)</f>
        <v/>
      </c>
      <c r="K189" s="376" t="str">
        <f>IF('1-Devis'!K188="","",'1-Devis'!K188)</f>
        <v/>
      </c>
      <c r="L189" s="395"/>
      <c r="M189" s="396" t="str">
        <f t="shared" si="9"/>
        <v/>
      </c>
      <c r="N189" s="22" t="str">
        <f t="shared" si="8"/>
        <v/>
      </c>
      <c r="O189" s="399" t="str">
        <f t="shared" si="10"/>
        <v/>
      </c>
      <c r="P189" s="400" t="str">
        <f t="shared" si="11"/>
        <v/>
      </c>
      <c r="Q189" s="20"/>
    </row>
    <row r="190" spans="1:17" ht="20.100000000000001" customHeight="1">
      <c r="A190" s="127">
        <v>184</v>
      </c>
      <c r="B190" s="128" t="str">
        <f>IF('1-Devis'!B189="","",'1-Devis'!B189)</f>
        <v/>
      </c>
      <c r="C190" s="128" t="str">
        <f>IF('1-Devis'!C189="","",'1-Devis'!C189)</f>
        <v/>
      </c>
      <c r="D190" s="128" t="str">
        <f>IF('1-Devis'!D189="","",'1-Devis'!D189)</f>
        <v/>
      </c>
      <c r="E190" s="128" t="str">
        <f>IF('1-Devis'!E189="","",'1-Devis'!E189)</f>
        <v/>
      </c>
      <c r="F190" s="128" t="str">
        <f>IF('1-Devis'!F189="","",'1-Devis'!F189)</f>
        <v/>
      </c>
      <c r="G190" s="301" t="str">
        <f>IF('1-Devis'!G189="","",'1-Devis'!G189)</f>
        <v/>
      </c>
      <c r="H190" s="301" t="str">
        <f>IF('1-Devis'!H189="","",'1-Devis'!H189)</f>
        <v/>
      </c>
      <c r="I190" s="301" t="str">
        <f>IF('1-Devis'!I189="","",'1-Devis'!I189)</f>
        <v/>
      </c>
      <c r="J190" s="24" t="str">
        <f>IF('1-Devis'!J189="","",'1-Devis'!J189)</f>
        <v/>
      </c>
      <c r="K190" s="376" t="str">
        <f>IF('1-Devis'!K189="","",'1-Devis'!K189)</f>
        <v/>
      </c>
      <c r="L190" s="395"/>
      <c r="M190" s="396" t="str">
        <f t="shared" si="9"/>
        <v/>
      </c>
      <c r="N190" s="22" t="str">
        <f t="shared" si="8"/>
        <v/>
      </c>
      <c r="O190" s="399" t="str">
        <f t="shared" si="10"/>
        <v/>
      </c>
      <c r="P190" s="400" t="str">
        <f t="shared" si="11"/>
        <v/>
      </c>
      <c r="Q190" s="20"/>
    </row>
    <row r="191" spans="1:17" ht="20.100000000000001" customHeight="1">
      <c r="A191" s="127">
        <v>185</v>
      </c>
      <c r="B191" s="128" t="str">
        <f>IF('1-Devis'!B190="","",'1-Devis'!B190)</f>
        <v/>
      </c>
      <c r="C191" s="128" t="str">
        <f>IF('1-Devis'!C190="","",'1-Devis'!C190)</f>
        <v/>
      </c>
      <c r="D191" s="128" t="str">
        <f>IF('1-Devis'!D190="","",'1-Devis'!D190)</f>
        <v/>
      </c>
      <c r="E191" s="128" t="str">
        <f>IF('1-Devis'!E190="","",'1-Devis'!E190)</f>
        <v/>
      </c>
      <c r="F191" s="128" t="str">
        <f>IF('1-Devis'!F190="","",'1-Devis'!F190)</f>
        <v/>
      </c>
      <c r="G191" s="301" t="str">
        <f>IF('1-Devis'!G190="","",'1-Devis'!G190)</f>
        <v/>
      </c>
      <c r="H191" s="301" t="str">
        <f>IF('1-Devis'!H190="","",'1-Devis'!H190)</f>
        <v/>
      </c>
      <c r="I191" s="301" t="str">
        <f>IF('1-Devis'!I190="","",'1-Devis'!I190)</f>
        <v/>
      </c>
      <c r="J191" s="24" t="str">
        <f>IF('1-Devis'!J190="","",'1-Devis'!J190)</f>
        <v/>
      </c>
      <c r="K191" s="376" t="str">
        <f>IF('1-Devis'!K190="","",'1-Devis'!K190)</f>
        <v/>
      </c>
      <c r="L191" s="395"/>
      <c r="M191" s="396" t="str">
        <f t="shared" si="9"/>
        <v/>
      </c>
      <c r="N191" s="22" t="str">
        <f t="shared" si="8"/>
        <v/>
      </c>
      <c r="O191" s="399" t="str">
        <f t="shared" si="10"/>
        <v/>
      </c>
      <c r="P191" s="400" t="str">
        <f t="shared" si="11"/>
        <v/>
      </c>
      <c r="Q191" s="20"/>
    </row>
    <row r="192" spans="1:17" ht="20.100000000000001" customHeight="1">
      <c r="A192" s="127">
        <v>186</v>
      </c>
      <c r="B192" s="128" t="str">
        <f>IF('1-Devis'!B191="","",'1-Devis'!B191)</f>
        <v/>
      </c>
      <c r="C192" s="128" t="str">
        <f>IF('1-Devis'!C191="","",'1-Devis'!C191)</f>
        <v/>
      </c>
      <c r="D192" s="128" t="str">
        <f>IF('1-Devis'!D191="","",'1-Devis'!D191)</f>
        <v/>
      </c>
      <c r="E192" s="128" t="str">
        <f>IF('1-Devis'!E191="","",'1-Devis'!E191)</f>
        <v/>
      </c>
      <c r="F192" s="128" t="str">
        <f>IF('1-Devis'!F191="","",'1-Devis'!F191)</f>
        <v/>
      </c>
      <c r="G192" s="301" t="str">
        <f>IF('1-Devis'!G191="","",'1-Devis'!G191)</f>
        <v/>
      </c>
      <c r="H192" s="301" t="str">
        <f>IF('1-Devis'!H191="","",'1-Devis'!H191)</f>
        <v/>
      </c>
      <c r="I192" s="301" t="str">
        <f>IF('1-Devis'!I191="","",'1-Devis'!I191)</f>
        <v/>
      </c>
      <c r="J192" s="24" t="str">
        <f>IF('1-Devis'!J191="","",'1-Devis'!J191)</f>
        <v/>
      </c>
      <c r="K192" s="376" t="str">
        <f>IF('1-Devis'!K191="","",'1-Devis'!K191)</f>
        <v/>
      </c>
      <c r="L192" s="395"/>
      <c r="M192" s="396" t="str">
        <f t="shared" si="9"/>
        <v/>
      </c>
      <c r="N192" s="22" t="str">
        <f t="shared" si="8"/>
        <v/>
      </c>
      <c r="O192" s="399" t="str">
        <f t="shared" si="10"/>
        <v/>
      </c>
      <c r="P192" s="400" t="str">
        <f t="shared" si="11"/>
        <v/>
      </c>
      <c r="Q192" s="20"/>
    </row>
    <row r="193" spans="1:17" ht="20.100000000000001" customHeight="1">
      <c r="A193" s="127">
        <v>187</v>
      </c>
      <c r="B193" s="128" t="str">
        <f>IF('1-Devis'!B192="","",'1-Devis'!B192)</f>
        <v/>
      </c>
      <c r="C193" s="128" t="str">
        <f>IF('1-Devis'!C192="","",'1-Devis'!C192)</f>
        <v/>
      </c>
      <c r="D193" s="128" t="str">
        <f>IF('1-Devis'!D192="","",'1-Devis'!D192)</f>
        <v/>
      </c>
      <c r="E193" s="128" t="str">
        <f>IF('1-Devis'!E192="","",'1-Devis'!E192)</f>
        <v/>
      </c>
      <c r="F193" s="128" t="str">
        <f>IF('1-Devis'!F192="","",'1-Devis'!F192)</f>
        <v/>
      </c>
      <c r="G193" s="301" t="str">
        <f>IF('1-Devis'!G192="","",'1-Devis'!G192)</f>
        <v/>
      </c>
      <c r="H193" s="301" t="str">
        <f>IF('1-Devis'!H192="","",'1-Devis'!H192)</f>
        <v/>
      </c>
      <c r="I193" s="301" t="str">
        <f>IF('1-Devis'!I192="","",'1-Devis'!I192)</f>
        <v/>
      </c>
      <c r="J193" s="24" t="str">
        <f>IF('1-Devis'!J192="","",'1-Devis'!J192)</f>
        <v/>
      </c>
      <c r="K193" s="376" t="str">
        <f>IF('1-Devis'!K192="","",'1-Devis'!K192)</f>
        <v/>
      </c>
      <c r="L193" s="395"/>
      <c r="M193" s="396" t="str">
        <f t="shared" si="9"/>
        <v/>
      </c>
      <c r="N193" s="22" t="str">
        <f t="shared" si="8"/>
        <v/>
      </c>
      <c r="O193" s="399" t="str">
        <f t="shared" si="10"/>
        <v/>
      </c>
      <c r="P193" s="400" t="str">
        <f t="shared" si="11"/>
        <v/>
      </c>
      <c r="Q193" s="20"/>
    </row>
    <row r="194" spans="1:17" ht="20.100000000000001" customHeight="1">
      <c r="A194" s="127">
        <v>188</v>
      </c>
      <c r="B194" s="128" t="str">
        <f>IF('1-Devis'!B193="","",'1-Devis'!B193)</f>
        <v/>
      </c>
      <c r="C194" s="128" t="str">
        <f>IF('1-Devis'!C193="","",'1-Devis'!C193)</f>
        <v/>
      </c>
      <c r="D194" s="128" t="str">
        <f>IF('1-Devis'!D193="","",'1-Devis'!D193)</f>
        <v/>
      </c>
      <c r="E194" s="128" t="str">
        <f>IF('1-Devis'!E193="","",'1-Devis'!E193)</f>
        <v/>
      </c>
      <c r="F194" s="128" t="str">
        <f>IF('1-Devis'!F193="","",'1-Devis'!F193)</f>
        <v/>
      </c>
      <c r="G194" s="301" t="str">
        <f>IF('1-Devis'!G193="","",'1-Devis'!G193)</f>
        <v/>
      </c>
      <c r="H194" s="301" t="str">
        <f>IF('1-Devis'!H193="","",'1-Devis'!H193)</f>
        <v/>
      </c>
      <c r="I194" s="301" t="str">
        <f>IF('1-Devis'!I193="","",'1-Devis'!I193)</f>
        <v/>
      </c>
      <c r="J194" s="24" t="str">
        <f>IF('1-Devis'!J193="","",'1-Devis'!J193)</f>
        <v/>
      </c>
      <c r="K194" s="376" t="str">
        <f>IF('1-Devis'!K193="","",'1-Devis'!K193)</f>
        <v/>
      </c>
      <c r="L194" s="395"/>
      <c r="M194" s="396" t="str">
        <f t="shared" si="9"/>
        <v/>
      </c>
      <c r="N194" s="22" t="str">
        <f t="shared" si="8"/>
        <v/>
      </c>
      <c r="O194" s="399" t="str">
        <f t="shared" si="10"/>
        <v/>
      </c>
      <c r="P194" s="400" t="str">
        <f t="shared" si="11"/>
        <v/>
      </c>
      <c r="Q194" s="20"/>
    </row>
    <row r="195" spans="1:17" ht="20.100000000000001" customHeight="1">
      <c r="A195" s="127">
        <v>189</v>
      </c>
      <c r="B195" s="128" t="str">
        <f>IF('1-Devis'!B194="","",'1-Devis'!B194)</f>
        <v/>
      </c>
      <c r="C195" s="128" t="str">
        <f>IF('1-Devis'!C194="","",'1-Devis'!C194)</f>
        <v/>
      </c>
      <c r="D195" s="128" t="str">
        <f>IF('1-Devis'!D194="","",'1-Devis'!D194)</f>
        <v/>
      </c>
      <c r="E195" s="128" t="str">
        <f>IF('1-Devis'!E194="","",'1-Devis'!E194)</f>
        <v/>
      </c>
      <c r="F195" s="128" t="str">
        <f>IF('1-Devis'!F194="","",'1-Devis'!F194)</f>
        <v/>
      </c>
      <c r="G195" s="301" t="str">
        <f>IF('1-Devis'!G194="","",'1-Devis'!G194)</f>
        <v/>
      </c>
      <c r="H195" s="301" t="str">
        <f>IF('1-Devis'!H194="","",'1-Devis'!H194)</f>
        <v/>
      </c>
      <c r="I195" s="301" t="str">
        <f>IF('1-Devis'!I194="","",'1-Devis'!I194)</f>
        <v/>
      </c>
      <c r="J195" s="24" t="str">
        <f>IF('1-Devis'!J194="","",'1-Devis'!J194)</f>
        <v/>
      </c>
      <c r="K195" s="376" t="str">
        <f>IF('1-Devis'!K194="","",'1-Devis'!K194)</f>
        <v/>
      </c>
      <c r="L195" s="395"/>
      <c r="M195" s="396" t="str">
        <f t="shared" si="9"/>
        <v/>
      </c>
      <c r="N195" s="22" t="str">
        <f t="shared" si="8"/>
        <v/>
      </c>
      <c r="O195" s="399" t="str">
        <f t="shared" si="10"/>
        <v/>
      </c>
      <c r="P195" s="400" t="str">
        <f t="shared" si="11"/>
        <v/>
      </c>
      <c r="Q195" s="20"/>
    </row>
    <row r="196" spans="1:17" ht="20.100000000000001" customHeight="1">
      <c r="A196" s="127">
        <v>190</v>
      </c>
      <c r="B196" s="128" t="str">
        <f>IF('1-Devis'!B195="","",'1-Devis'!B195)</f>
        <v/>
      </c>
      <c r="C196" s="128" t="str">
        <f>IF('1-Devis'!C195="","",'1-Devis'!C195)</f>
        <v/>
      </c>
      <c r="D196" s="128" t="str">
        <f>IF('1-Devis'!D195="","",'1-Devis'!D195)</f>
        <v/>
      </c>
      <c r="E196" s="128" t="str">
        <f>IF('1-Devis'!E195="","",'1-Devis'!E195)</f>
        <v/>
      </c>
      <c r="F196" s="128" t="str">
        <f>IF('1-Devis'!F195="","",'1-Devis'!F195)</f>
        <v/>
      </c>
      <c r="G196" s="301" t="str">
        <f>IF('1-Devis'!G195="","",'1-Devis'!G195)</f>
        <v/>
      </c>
      <c r="H196" s="301" t="str">
        <f>IF('1-Devis'!H195="","",'1-Devis'!H195)</f>
        <v/>
      </c>
      <c r="I196" s="301" t="str">
        <f>IF('1-Devis'!I195="","",'1-Devis'!I195)</f>
        <v/>
      </c>
      <c r="J196" s="24" t="str">
        <f>IF('1-Devis'!J195="","",'1-Devis'!J195)</f>
        <v/>
      </c>
      <c r="K196" s="376" t="str">
        <f>IF('1-Devis'!K195="","",'1-Devis'!K195)</f>
        <v/>
      </c>
      <c r="L196" s="395"/>
      <c r="M196" s="396" t="str">
        <f t="shared" si="9"/>
        <v/>
      </c>
      <c r="N196" s="22" t="str">
        <f t="shared" si="8"/>
        <v/>
      </c>
      <c r="O196" s="399" t="str">
        <f t="shared" si="10"/>
        <v/>
      </c>
      <c r="P196" s="400" t="str">
        <f t="shared" si="11"/>
        <v/>
      </c>
      <c r="Q196" s="20"/>
    </row>
    <row r="197" spans="1:17" ht="20.100000000000001" customHeight="1">
      <c r="A197" s="127">
        <v>191</v>
      </c>
      <c r="B197" s="128" t="str">
        <f>IF('1-Devis'!B196="","",'1-Devis'!B196)</f>
        <v/>
      </c>
      <c r="C197" s="128" t="str">
        <f>IF('1-Devis'!C196="","",'1-Devis'!C196)</f>
        <v/>
      </c>
      <c r="D197" s="128" t="str">
        <f>IF('1-Devis'!D196="","",'1-Devis'!D196)</f>
        <v/>
      </c>
      <c r="E197" s="128" t="str">
        <f>IF('1-Devis'!E196="","",'1-Devis'!E196)</f>
        <v/>
      </c>
      <c r="F197" s="128" t="str">
        <f>IF('1-Devis'!F196="","",'1-Devis'!F196)</f>
        <v/>
      </c>
      <c r="G197" s="301" t="str">
        <f>IF('1-Devis'!G196="","",'1-Devis'!G196)</f>
        <v/>
      </c>
      <c r="H197" s="301" t="str">
        <f>IF('1-Devis'!H196="","",'1-Devis'!H196)</f>
        <v/>
      </c>
      <c r="I197" s="301" t="str">
        <f>IF('1-Devis'!I196="","",'1-Devis'!I196)</f>
        <v/>
      </c>
      <c r="J197" s="24" t="str">
        <f>IF('1-Devis'!J196="","",'1-Devis'!J196)</f>
        <v/>
      </c>
      <c r="K197" s="376" t="str">
        <f>IF('1-Devis'!K196="","",'1-Devis'!K196)</f>
        <v/>
      </c>
      <c r="L197" s="395"/>
      <c r="M197" s="396" t="str">
        <f t="shared" si="9"/>
        <v/>
      </c>
      <c r="N197" s="22" t="str">
        <f t="shared" si="8"/>
        <v/>
      </c>
      <c r="O197" s="399" t="str">
        <f t="shared" si="10"/>
        <v/>
      </c>
      <c r="P197" s="400" t="str">
        <f t="shared" si="11"/>
        <v/>
      </c>
      <c r="Q197" s="20"/>
    </row>
    <row r="198" spans="1:17" ht="20.100000000000001" customHeight="1">
      <c r="A198" s="127">
        <v>192</v>
      </c>
      <c r="B198" s="128" t="str">
        <f>IF('1-Devis'!B197="","",'1-Devis'!B197)</f>
        <v/>
      </c>
      <c r="C198" s="128" t="str">
        <f>IF('1-Devis'!C197="","",'1-Devis'!C197)</f>
        <v/>
      </c>
      <c r="D198" s="128" t="str">
        <f>IF('1-Devis'!D197="","",'1-Devis'!D197)</f>
        <v/>
      </c>
      <c r="E198" s="128" t="str">
        <f>IF('1-Devis'!E197="","",'1-Devis'!E197)</f>
        <v/>
      </c>
      <c r="F198" s="128" t="str">
        <f>IF('1-Devis'!F197="","",'1-Devis'!F197)</f>
        <v/>
      </c>
      <c r="G198" s="301" t="str">
        <f>IF('1-Devis'!G197="","",'1-Devis'!G197)</f>
        <v/>
      </c>
      <c r="H198" s="301" t="str">
        <f>IF('1-Devis'!H197="","",'1-Devis'!H197)</f>
        <v/>
      </c>
      <c r="I198" s="301" t="str">
        <f>IF('1-Devis'!I197="","",'1-Devis'!I197)</f>
        <v/>
      </c>
      <c r="J198" s="24" t="str">
        <f>IF('1-Devis'!J197="","",'1-Devis'!J197)</f>
        <v/>
      </c>
      <c r="K198" s="376" t="str">
        <f>IF('1-Devis'!K197="","",'1-Devis'!K197)</f>
        <v/>
      </c>
      <c r="L198" s="395"/>
      <c r="M198" s="396" t="str">
        <f t="shared" si="9"/>
        <v/>
      </c>
      <c r="N198" s="22" t="str">
        <f t="shared" si="8"/>
        <v/>
      </c>
      <c r="O198" s="399" t="str">
        <f t="shared" si="10"/>
        <v/>
      </c>
      <c r="P198" s="400" t="str">
        <f t="shared" si="11"/>
        <v/>
      </c>
      <c r="Q198" s="20"/>
    </row>
    <row r="199" spans="1:17" ht="20.100000000000001" customHeight="1">
      <c r="A199" s="127">
        <v>193</v>
      </c>
      <c r="B199" s="128" t="str">
        <f>IF('1-Devis'!B198="","",'1-Devis'!B198)</f>
        <v/>
      </c>
      <c r="C199" s="128" t="str">
        <f>IF('1-Devis'!C198="","",'1-Devis'!C198)</f>
        <v/>
      </c>
      <c r="D199" s="128" t="str">
        <f>IF('1-Devis'!D198="","",'1-Devis'!D198)</f>
        <v/>
      </c>
      <c r="E199" s="128" t="str">
        <f>IF('1-Devis'!E198="","",'1-Devis'!E198)</f>
        <v/>
      </c>
      <c r="F199" s="128" t="str">
        <f>IF('1-Devis'!F198="","",'1-Devis'!F198)</f>
        <v/>
      </c>
      <c r="G199" s="301" t="str">
        <f>IF('1-Devis'!G198="","",'1-Devis'!G198)</f>
        <v/>
      </c>
      <c r="H199" s="301" t="str">
        <f>IF('1-Devis'!H198="","",'1-Devis'!H198)</f>
        <v/>
      </c>
      <c r="I199" s="301" t="str">
        <f>IF('1-Devis'!I198="","",'1-Devis'!I198)</f>
        <v/>
      </c>
      <c r="J199" s="24" t="str">
        <f>IF('1-Devis'!J198="","",'1-Devis'!J198)</f>
        <v/>
      </c>
      <c r="K199" s="376" t="str">
        <f>IF('1-Devis'!K198="","",'1-Devis'!K198)</f>
        <v/>
      </c>
      <c r="L199" s="395"/>
      <c r="M199" s="396" t="str">
        <f t="shared" si="9"/>
        <v/>
      </c>
      <c r="N199" s="22" t="str">
        <f t="shared" ref="N199:N262" si="12">IF(L199="","",MIN(G199,H199,I199)*1.15)</f>
        <v/>
      </c>
      <c r="O199" s="399" t="str">
        <f t="shared" si="10"/>
        <v/>
      </c>
      <c r="P199" s="400" t="str">
        <f t="shared" si="11"/>
        <v/>
      </c>
      <c r="Q199" s="20"/>
    </row>
    <row r="200" spans="1:17" ht="20.100000000000001" customHeight="1">
      <c r="A200" s="127">
        <v>194</v>
      </c>
      <c r="B200" s="128" t="str">
        <f>IF('1-Devis'!B199="","",'1-Devis'!B199)</f>
        <v/>
      </c>
      <c r="C200" s="128" t="str">
        <f>IF('1-Devis'!C199="","",'1-Devis'!C199)</f>
        <v/>
      </c>
      <c r="D200" s="128" t="str">
        <f>IF('1-Devis'!D199="","",'1-Devis'!D199)</f>
        <v/>
      </c>
      <c r="E200" s="128" t="str">
        <f>IF('1-Devis'!E199="","",'1-Devis'!E199)</f>
        <v/>
      </c>
      <c r="F200" s="128" t="str">
        <f>IF('1-Devis'!F199="","",'1-Devis'!F199)</f>
        <v/>
      </c>
      <c r="G200" s="301" t="str">
        <f>IF('1-Devis'!G199="","",'1-Devis'!G199)</f>
        <v/>
      </c>
      <c r="H200" s="301" t="str">
        <f>IF('1-Devis'!H199="","",'1-Devis'!H199)</f>
        <v/>
      </c>
      <c r="I200" s="301" t="str">
        <f>IF('1-Devis'!I199="","",'1-Devis'!I199)</f>
        <v/>
      </c>
      <c r="J200" s="24" t="str">
        <f>IF('1-Devis'!J199="","",'1-Devis'!J199)</f>
        <v/>
      </c>
      <c r="K200" s="376" t="str">
        <f>IF('1-Devis'!K199="","",'1-Devis'!K199)</f>
        <v/>
      </c>
      <c r="L200" s="395"/>
      <c r="M200" s="396" t="str">
        <f t="shared" ref="M200:M263" si="13">IF($L200="","",IF($L200&gt;$J200,"Le montant éligible ne peut etre supérieur au montant présenté",IF($J200&gt;$L200,"Veuillez sélectionner un motif d'inéligibilité","")))</f>
        <v/>
      </c>
      <c r="N200" s="22" t="str">
        <f t="shared" si="12"/>
        <v/>
      </c>
      <c r="O200" s="399" t="str">
        <f t="shared" ref="O200:O263" si="14">IF(L200="","",MIN($L200,$N200))</f>
        <v/>
      </c>
      <c r="P200" s="400" t="str">
        <f t="shared" ref="P200:P263" si="15">IF($O200&gt;$L200,"Le montant raisonnable ne peux pas etre supérieur au montant éligible","")</f>
        <v/>
      </c>
      <c r="Q200" s="20"/>
    </row>
    <row r="201" spans="1:17" ht="20.100000000000001" customHeight="1">
      <c r="A201" s="127">
        <v>195</v>
      </c>
      <c r="B201" s="128" t="str">
        <f>IF('1-Devis'!B200="","",'1-Devis'!B200)</f>
        <v/>
      </c>
      <c r="C201" s="128" t="str">
        <f>IF('1-Devis'!C200="","",'1-Devis'!C200)</f>
        <v/>
      </c>
      <c r="D201" s="128" t="str">
        <f>IF('1-Devis'!D200="","",'1-Devis'!D200)</f>
        <v/>
      </c>
      <c r="E201" s="128" t="str">
        <f>IF('1-Devis'!E200="","",'1-Devis'!E200)</f>
        <v/>
      </c>
      <c r="F201" s="128" t="str">
        <f>IF('1-Devis'!F200="","",'1-Devis'!F200)</f>
        <v/>
      </c>
      <c r="G201" s="301" t="str">
        <f>IF('1-Devis'!G200="","",'1-Devis'!G200)</f>
        <v/>
      </c>
      <c r="H201" s="301" t="str">
        <f>IF('1-Devis'!H200="","",'1-Devis'!H200)</f>
        <v/>
      </c>
      <c r="I201" s="301" t="str">
        <f>IF('1-Devis'!I200="","",'1-Devis'!I200)</f>
        <v/>
      </c>
      <c r="J201" s="24" t="str">
        <f>IF('1-Devis'!J200="","",'1-Devis'!J200)</f>
        <v/>
      </c>
      <c r="K201" s="376" t="str">
        <f>IF('1-Devis'!K200="","",'1-Devis'!K200)</f>
        <v/>
      </c>
      <c r="L201" s="395"/>
      <c r="M201" s="396" t="str">
        <f t="shared" si="13"/>
        <v/>
      </c>
      <c r="N201" s="22" t="str">
        <f t="shared" si="12"/>
        <v/>
      </c>
      <c r="O201" s="399" t="str">
        <f t="shared" si="14"/>
        <v/>
      </c>
      <c r="P201" s="400" t="str">
        <f t="shared" si="15"/>
        <v/>
      </c>
      <c r="Q201" s="20"/>
    </row>
    <row r="202" spans="1:17" ht="20.100000000000001" customHeight="1">
      <c r="A202" s="127">
        <v>196</v>
      </c>
      <c r="B202" s="128" t="str">
        <f>IF('1-Devis'!B201="","",'1-Devis'!B201)</f>
        <v/>
      </c>
      <c r="C202" s="128" t="str">
        <f>IF('1-Devis'!C201="","",'1-Devis'!C201)</f>
        <v/>
      </c>
      <c r="D202" s="128" t="str">
        <f>IF('1-Devis'!D201="","",'1-Devis'!D201)</f>
        <v/>
      </c>
      <c r="E202" s="128" t="str">
        <f>IF('1-Devis'!E201="","",'1-Devis'!E201)</f>
        <v/>
      </c>
      <c r="F202" s="128" t="str">
        <f>IF('1-Devis'!F201="","",'1-Devis'!F201)</f>
        <v/>
      </c>
      <c r="G202" s="301" t="str">
        <f>IF('1-Devis'!G201="","",'1-Devis'!G201)</f>
        <v/>
      </c>
      <c r="H202" s="301" t="str">
        <f>IF('1-Devis'!H201="","",'1-Devis'!H201)</f>
        <v/>
      </c>
      <c r="I202" s="301" t="str">
        <f>IF('1-Devis'!I201="","",'1-Devis'!I201)</f>
        <v/>
      </c>
      <c r="J202" s="24" t="str">
        <f>IF('1-Devis'!J201="","",'1-Devis'!J201)</f>
        <v/>
      </c>
      <c r="K202" s="376" t="str">
        <f>IF('1-Devis'!K201="","",'1-Devis'!K201)</f>
        <v/>
      </c>
      <c r="L202" s="395"/>
      <c r="M202" s="396" t="str">
        <f t="shared" si="13"/>
        <v/>
      </c>
      <c r="N202" s="22" t="str">
        <f t="shared" si="12"/>
        <v/>
      </c>
      <c r="O202" s="399" t="str">
        <f t="shared" si="14"/>
        <v/>
      </c>
      <c r="P202" s="400" t="str">
        <f t="shared" si="15"/>
        <v/>
      </c>
      <c r="Q202" s="20"/>
    </row>
    <row r="203" spans="1:17" ht="20.100000000000001" customHeight="1">
      <c r="A203" s="127">
        <v>197</v>
      </c>
      <c r="B203" s="128" t="str">
        <f>IF('1-Devis'!B202="","",'1-Devis'!B202)</f>
        <v/>
      </c>
      <c r="C203" s="128" t="str">
        <f>IF('1-Devis'!C202="","",'1-Devis'!C202)</f>
        <v/>
      </c>
      <c r="D203" s="128" t="str">
        <f>IF('1-Devis'!D202="","",'1-Devis'!D202)</f>
        <v/>
      </c>
      <c r="E203" s="128" t="str">
        <f>IF('1-Devis'!E202="","",'1-Devis'!E202)</f>
        <v/>
      </c>
      <c r="F203" s="128" t="str">
        <f>IF('1-Devis'!F202="","",'1-Devis'!F202)</f>
        <v/>
      </c>
      <c r="G203" s="301" t="str">
        <f>IF('1-Devis'!G202="","",'1-Devis'!G202)</f>
        <v/>
      </c>
      <c r="H203" s="301" t="str">
        <f>IF('1-Devis'!H202="","",'1-Devis'!H202)</f>
        <v/>
      </c>
      <c r="I203" s="301" t="str">
        <f>IF('1-Devis'!I202="","",'1-Devis'!I202)</f>
        <v/>
      </c>
      <c r="J203" s="24" t="str">
        <f>IF('1-Devis'!J202="","",'1-Devis'!J202)</f>
        <v/>
      </c>
      <c r="K203" s="376" t="str">
        <f>IF('1-Devis'!K202="","",'1-Devis'!K202)</f>
        <v/>
      </c>
      <c r="L203" s="395"/>
      <c r="M203" s="396" t="str">
        <f t="shared" si="13"/>
        <v/>
      </c>
      <c r="N203" s="22" t="str">
        <f t="shared" si="12"/>
        <v/>
      </c>
      <c r="O203" s="399" t="str">
        <f t="shared" si="14"/>
        <v/>
      </c>
      <c r="P203" s="400" t="str">
        <f t="shared" si="15"/>
        <v/>
      </c>
      <c r="Q203" s="20"/>
    </row>
    <row r="204" spans="1:17" ht="20.100000000000001" customHeight="1">
      <c r="A204" s="127">
        <v>198</v>
      </c>
      <c r="B204" s="128" t="str">
        <f>IF('1-Devis'!B203="","",'1-Devis'!B203)</f>
        <v/>
      </c>
      <c r="C204" s="128" t="str">
        <f>IF('1-Devis'!C203="","",'1-Devis'!C203)</f>
        <v/>
      </c>
      <c r="D204" s="128" t="str">
        <f>IF('1-Devis'!D203="","",'1-Devis'!D203)</f>
        <v/>
      </c>
      <c r="E204" s="128" t="str">
        <f>IF('1-Devis'!E203="","",'1-Devis'!E203)</f>
        <v/>
      </c>
      <c r="F204" s="128" t="str">
        <f>IF('1-Devis'!F203="","",'1-Devis'!F203)</f>
        <v/>
      </c>
      <c r="G204" s="301" t="str">
        <f>IF('1-Devis'!G203="","",'1-Devis'!G203)</f>
        <v/>
      </c>
      <c r="H204" s="301" t="str">
        <f>IF('1-Devis'!H203="","",'1-Devis'!H203)</f>
        <v/>
      </c>
      <c r="I204" s="301" t="str">
        <f>IF('1-Devis'!I203="","",'1-Devis'!I203)</f>
        <v/>
      </c>
      <c r="J204" s="24" t="str">
        <f>IF('1-Devis'!J203="","",'1-Devis'!J203)</f>
        <v/>
      </c>
      <c r="K204" s="376" t="str">
        <f>IF('1-Devis'!K203="","",'1-Devis'!K203)</f>
        <v/>
      </c>
      <c r="L204" s="395"/>
      <c r="M204" s="396" t="str">
        <f t="shared" si="13"/>
        <v/>
      </c>
      <c r="N204" s="22" t="str">
        <f t="shared" si="12"/>
        <v/>
      </c>
      <c r="O204" s="399" t="str">
        <f t="shared" si="14"/>
        <v/>
      </c>
      <c r="P204" s="400" t="str">
        <f t="shared" si="15"/>
        <v/>
      </c>
      <c r="Q204" s="20"/>
    </row>
    <row r="205" spans="1:17" ht="20.100000000000001" customHeight="1">
      <c r="A205" s="127">
        <v>199</v>
      </c>
      <c r="B205" s="128" t="str">
        <f>IF('1-Devis'!B204="","",'1-Devis'!B204)</f>
        <v/>
      </c>
      <c r="C205" s="128" t="str">
        <f>IF('1-Devis'!C204="","",'1-Devis'!C204)</f>
        <v/>
      </c>
      <c r="D205" s="128" t="str">
        <f>IF('1-Devis'!D204="","",'1-Devis'!D204)</f>
        <v/>
      </c>
      <c r="E205" s="128" t="str">
        <f>IF('1-Devis'!E204="","",'1-Devis'!E204)</f>
        <v/>
      </c>
      <c r="F205" s="128" t="str">
        <f>IF('1-Devis'!F204="","",'1-Devis'!F204)</f>
        <v/>
      </c>
      <c r="G205" s="301" t="str">
        <f>IF('1-Devis'!G204="","",'1-Devis'!G204)</f>
        <v/>
      </c>
      <c r="H205" s="301" t="str">
        <f>IF('1-Devis'!H204="","",'1-Devis'!H204)</f>
        <v/>
      </c>
      <c r="I205" s="301" t="str">
        <f>IF('1-Devis'!I204="","",'1-Devis'!I204)</f>
        <v/>
      </c>
      <c r="J205" s="24" t="str">
        <f>IF('1-Devis'!J204="","",'1-Devis'!J204)</f>
        <v/>
      </c>
      <c r="K205" s="376" t="str">
        <f>IF('1-Devis'!K204="","",'1-Devis'!K204)</f>
        <v/>
      </c>
      <c r="L205" s="395"/>
      <c r="M205" s="396" t="str">
        <f t="shared" si="13"/>
        <v/>
      </c>
      <c r="N205" s="22" t="str">
        <f t="shared" si="12"/>
        <v/>
      </c>
      <c r="O205" s="399" t="str">
        <f t="shared" si="14"/>
        <v/>
      </c>
      <c r="P205" s="400" t="str">
        <f t="shared" si="15"/>
        <v/>
      </c>
      <c r="Q205" s="20"/>
    </row>
    <row r="206" spans="1:17" ht="20.100000000000001" customHeight="1">
      <c r="A206" s="127">
        <v>200</v>
      </c>
      <c r="B206" s="128" t="str">
        <f>IF('1-Devis'!B205="","",'1-Devis'!B205)</f>
        <v/>
      </c>
      <c r="C206" s="128" t="str">
        <f>IF('1-Devis'!C205="","",'1-Devis'!C205)</f>
        <v/>
      </c>
      <c r="D206" s="128" t="str">
        <f>IF('1-Devis'!D205="","",'1-Devis'!D205)</f>
        <v/>
      </c>
      <c r="E206" s="128" t="str">
        <f>IF('1-Devis'!E205="","",'1-Devis'!E205)</f>
        <v/>
      </c>
      <c r="F206" s="128" t="str">
        <f>IF('1-Devis'!F205="","",'1-Devis'!F205)</f>
        <v/>
      </c>
      <c r="G206" s="301" t="str">
        <f>IF('1-Devis'!G205="","",'1-Devis'!G205)</f>
        <v/>
      </c>
      <c r="H206" s="301" t="str">
        <f>IF('1-Devis'!H205="","",'1-Devis'!H205)</f>
        <v/>
      </c>
      <c r="I206" s="301" t="str">
        <f>IF('1-Devis'!I205="","",'1-Devis'!I205)</f>
        <v/>
      </c>
      <c r="J206" s="24" t="str">
        <f>IF('1-Devis'!J205="","",'1-Devis'!J205)</f>
        <v/>
      </c>
      <c r="K206" s="376" t="str">
        <f>IF('1-Devis'!K205="","",'1-Devis'!K205)</f>
        <v/>
      </c>
      <c r="L206" s="395"/>
      <c r="M206" s="396" t="str">
        <f t="shared" si="13"/>
        <v/>
      </c>
      <c r="N206" s="22" t="str">
        <f t="shared" si="12"/>
        <v/>
      </c>
      <c r="O206" s="399" t="str">
        <f t="shared" si="14"/>
        <v/>
      </c>
      <c r="P206" s="400" t="str">
        <f t="shared" si="15"/>
        <v/>
      </c>
      <c r="Q206" s="20"/>
    </row>
    <row r="207" spans="1:17" ht="20.100000000000001" customHeight="1">
      <c r="A207" s="127">
        <v>201</v>
      </c>
      <c r="B207" s="128" t="str">
        <f>IF('1-Devis'!B206="","",'1-Devis'!B206)</f>
        <v/>
      </c>
      <c r="C207" s="128" t="str">
        <f>IF('1-Devis'!C206="","",'1-Devis'!C206)</f>
        <v/>
      </c>
      <c r="D207" s="128" t="str">
        <f>IF('1-Devis'!D206="","",'1-Devis'!D206)</f>
        <v/>
      </c>
      <c r="E207" s="128" t="str">
        <f>IF('1-Devis'!E206="","",'1-Devis'!E206)</f>
        <v/>
      </c>
      <c r="F207" s="128" t="str">
        <f>IF('1-Devis'!F206="","",'1-Devis'!F206)</f>
        <v/>
      </c>
      <c r="G207" s="301" t="str">
        <f>IF('1-Devis'!G206="","",'1-Devis'!G206)</f>
        <v/>
      </c>
      <c r="H207" s="301" t="str">
        <f>IF('1-Devis'!H206="","",'1-Devis'!H206)</f>
        <v/>
      </c>
      <c r="I207" s="301" t="str">
        <f>IF('1-Devis'!I206="","",'1-Devis'!I206)</f>
        <v/>
      </c>
      <c r="J207" s="24" t="str">
        <f>IF('1-Devis'!J206="","",'1-Devis'!J206)</f>
        <v/>
      </c>
      <c r="K207" s="376" t="str">
        <f>IF('1-Devis'!K206="","",'1-Devis'!K206)</f>
        <v/>
      </c>
      <c r="L207" s="395"/>
      <c r="M207" s="396" t="str">
        <f t="shared" si="13"/>
        <v/>
      </c>
      <c r="N207" s="22" t="str">
        <f t="shared" si="12"/>
        <v/>
      </c>
      <c r="O207" s="399" t="str">
        <f t="shared" si="14"/>
        <v/>
      </c>
      <c r="P207" s="400" t="str">
        <f t="shared" si="15"/>
        <v/>
      </c>
      <c r="Q207" s="20"/>
    </row>
    <row r="208" spans="1:17" ht="20.100000000000001" customHeight="1">
      <c r="A208" s="127">
        <v>202</v>
      </c>
      <c r="B208" s="128" t="str">
        <f>IF('1-Devis'!B207="","",'1-Devis'!B207)</f>
        <v/>
      </c>
      <c r="C208" s="128" t="str">
        <f>IF('1-Devis'!C207="","",'1-Devis'!C207)</f>
        <v/>
      </c>
      <c r="D208" s="128" t="str">
        <f>IF('1-Devis'!D207="","",'1-Devis'!D207)</f>
        <v/>
      </c>
      <c r="E208" s="128" t="str">
        <f>IF('1-Devis'!E207="","",'1-Devis'!E207)</f>
        <v/>
      </c>
      <c r="F208" s="128" t="str">
        <f>IF('1-Devis'!F207="","",'1-Devis'!F207)</f>
        <v/>
      </c>
      <c r="G208" s="301" t="str">
        <f>IF('1-Devis'!G207="","",'1-Devis'!G207)</f>
        <v/>
      </c>
      <c r="H208" s="301" t="str">
        <f>IF('1-Devis'!H207="","",'1-Devis'!H207)</f>
        <v/>
      </c>
      <c r="I208" s="301" t="str">
        <f>IF('1-Devis'!I207="","",'1-Devis'!I207)</f>
        <v/>
      </c>
      <c r="J208" s="24" t="str">
        <f>IF('1-Devis'!J207="","",'1-Devis'!J207)</f>
        <v/>
      </c>
      <c r="K208" s="376" t="str">
        <f>IF('1-Devis'!K207="","",'1-Devis'!K207)</f>
        <v/>
      </c>
      <c r="L208" s="395"/>
      <c r="M208" s="396" t="str">
        <f t="shared" si="13"/>
        <v/>
      </c>
      <c r="N208" s="22" t="str">
        <f t="shared" si="12"/>
        <v/>
      </c>
      <c r="O208" s="399" t="str">
        <f t="shared" si="14"/>
        <v/>
      </c>
      <c r="P208" s="400" t="str">
        <f t="shared" si="15"/>
        <v/>
      </c>
      <c r="Q208" s="20"/>
    </row>
    <row r="209" spans="1:17" ht="20.100000000000001" customHeight="1">
      <c r="A209" s="127">
        <v>203</v>
      </c>
      <c r="B209" s="128" t="str">
        <f>IF('1-Devis'!B208="","",'1-Devis'!B208)</f>
        <v/>
      </c>
      <c r="C209" s="128" t="str">
        <f>IF('1-Devis'!C208="","",'1-Devis'!C208)</f>
        <v/>
      </c>
      <c r="D209" s="128" t="str">
        <f>IF('1-Devis'!D208="","",'1-Devis'!D208)</f>
        <v/>
      </c>
      <c r="E209" s="128" t="str">
        <f>IF('1-Devis'!E208="","",'1-Devis'!E208)</f>
        <v/>
      </c>
      <c r="F209" s="128" t="str">
        <f>IF('1-Devis'!F208="","",'1-Devis'!F208)</f>
        <v/>
      </c>
      <c r="G209" s="301" t="str">
        <f>IF('1-Devis'!G208="","",'1-Devis'!G208)</f>
        <v/>
      </c>
      <c r="H209" s="301" t="str">
        <f>IF('1-Devis'!H208="","",'1-Devis'!H208)</f>
        <v/>
      </c>
      <c r="I209" s="301" t="str">
        <f>IF('1-Devis'!I208="","",'1-Devis'!I208)</f>
        <v/>
      </c>
      <c r="J209" s="24" t="str">
        <f>IF('1-Devis'!J208="","",'1-Devis'!J208)</f>
        <v/>
      </c>
      <c r="K209" s="376" t="str">
        <f>IF('1-Devis'!K208="","",'1-Devis'!K208)</f>
        <v/>
      </c>
      <c r="L209" s="395"/>
      <c r="M209" s="396" t="str">
        <f t="shared" si="13"/>
        <v/>
      </c>
      <c r="N209" s="22" t="str">
        <f t="shared" si="12"/>
        <v/>
      </c>
      <c r="O209" s="399" t="str">
        <f t="shared" si="14"/>
        <v/>
      </c>
      <c r="P209" s="400" t="str">
        <f t="shared" si="15"/>
        <v/>
      </c>
      <c r="Q209" s="20"/>
    </row>
    <row r="210" spans="1:17" ht="20.100000000000001" customHeight="1">
      <c r="A210" s="127">
        <v>204</v>
      </c>
      <c r="B210" s="128" t="str">
        <f>IF('1-Devis'!B209="","",'1-Devis'!B209)</f>
        <v/>
      </c>
      <c r="C210" s="128" t="str">
        <f>IF('1-Devis'!C209="","",'1-Devis'!C209)</f>
        <v/>
      </c>
      <c r="D210" s="128" t="str">
        <f>IF('1-Devis'!D209="","",'1-Devis'!D209)</f>
        <v/>
      </c>
      <c r="E210" s="128" t="str">
        <f>IF('1-Devis'!E209="","",'1-Devis'!E209)</f>
        <v/>
      </c>
      <c r="F210" s="128" t="str">
        <f>IF('1-Devis'!F209="","",'1-Devis'!F209)</f>
        <v/>
      </c>
      <c r="G210" s="301" t="str">
        <f>IF('1-Devis'!G209="","",'1-Devis'!G209)</f>
        <v/>
      </c>
      <c r="H210" s="301" t="str">
        <f>IF('1-Devis'!H209="","",'1-Devis'!H209)</f>
        <v/>
      </c>
      <c r="I210" s="301" t="str">
        <f>IF('1-Devis'!I209="","",'1-Devis'!I209)</f>
        <v/>
      </c>
      <c r="J210" s="24" t="str">
        <f>IF('1-Devis'!J209="","",'1-Devis'!J209)</f>
        <v/>
      </c>
      <c r="K210" s="376" t="str">
        <f>IF('1-Devis'!K209="","",'1-Devis'!K209)</f>
        <v/>
      </c>
      <c r="L210" s="395"/>
      <c r="M210" s="396" t="str">
        <f t="shared" si="13"/>
        <v/>
      </c>
      <c r="N210" s="22" t="str">
        <f t="shared" si="12"/>
        <v/>
      </c>
      <c r="O210" s="399" t="str">
        <f t="shared" si="14"/>
        <v/>
      </c>
      <c r="P210" s="400" t="str">
        <f t="shared" si="15"/>
        <v/>
      </c>
      <c r="Q210" s="20"/>
    </row>
    <row r="211" spans="1:17" ht="20.100000000000001" customHeight="1">
      <c r="A211" s="127">
        <v>205</v>
      </c>
      <c r="B211" s="128" t="str">
        <f>IF('1-Devis'!B210="","",'1-Devis'!B210)</f>
        <v/>
      </c>
      <c r="C211" s="128" t="str">
        <f>IF('1-Devis'!C210="","",'1-Devis'!C210)</f>
        <v/>
      </c>
      <c r="D211" s="128" t="str">
        <f>IF('1-Devis'!D210="","",'1-Devis'!D210)</f>
        <v/>
      </c>
      <c r="E211" s="128" t="str">
        <f>IF('1-Devis'!E210="","",'1-Devis'!E210)</f>
        <v/>
      </c>
      <c r="F211" s="128" t="str">
        <f>IF('1-Devis'!F210="","",'1-Devis'!F210)</f>
        <v/>
      </c>
      <c r="G211" s="301" t="str">
        <f>IF('1-Devis'!G210="","",'1-Devis'!G210)</f>
        <v/>
      </c>
      <c r="H211" s="301" t="str">
        <f>IF('1-Devis'!H210="","",'1-Devis'!H210)</f>
        <v/>
      </c>
      <c r="I211" s="301" t="str">
        <f>IF('1-Devis'!I210="","",'1-Devis'!I210)</f>
        <v/>
      </c>
      <c r="J211" s="24" t="str">
        <f>IF('1-Devis'!J210="","",'1-Devis'!J210)</f>
        <v/>
      </c>
      <c r="K211" s="376" t="str">
        <f>IF('1-Devis'!K210="","",'1-Devis'!K210)</f>
        <v/>
      </c>
      <c r="L211" s="395"/>
      <c r="M211" s="396" t="str">
        <f t="shared" si="13"/>
        <v/>
      </c>
      <c r="N211" s="22" t="str">
        <f t="shared" si="12"/>
        <v/>
      </c>
      <c r="O211" s="399" t="str">
        <f t="shared" si="14"/>
        <v/>
      </c>
      <c r="P211" s="400" t="str">
        <f t="shared" si="15"/>
        <v/>
      </c>
      <c r="Q211" s="20"/>
    </row>
    <row r="212" spans="1:17" ht="20.100000000000001" customHeight="1">
      <c r="A212" s="127">
        <v>206</v>
      </c>
      <c r="B212" s="128" t="str">
        <f>IF('1-Devis'!B211="","",'1-Devis'!B211)</f>
        <v/>
      </c>
      <c r="C212" s="128" t="str">
        <f>IF('1-Devis'!C211="","",'1-Devis'!C211)</f>
        <v/>
      </c>
      <c r="D212" s="128" t="str">
        <f>IF('1-Devis'!D211="","",'1-Devis'!D211)</f>
        <v/>
      </c>
      <c r="E212" s="128" t="str">
        <f>IF('1-Devis'!E211="","",'1-Devis'!E211)</f>
        <v/>
      </c>
      <c r="F212" s="128" t="str">
        <f>IF('1-Devis'!F211="","",'1-Devis'!F211)</f>
        <v/>
      </c>
      <c r="G212" s="301" t="str">
        <f>IF('1-Devis'!G211="","",'1-Devis'!G211)</f>
        <v/>
      </c>
      <c r="H212" s="301" t="str">
        <f>IF('1-Devis'!H211="","",'1-Devis'!H211)</f>
        <v/>
      </c>
      <c r="I212" s="301" t="str">
        <f>IF('1-Devis'!I211="","",'1-Devis'!I211)</f>
        <v/>
      </c>
      <c r="J212" s="24" t="str">
        <f>IF('1-Devis'!J211="","",'1-Devis'!J211)</f>
        <v/>
      </c>
      <c r="K212" s="376" t="str">
        <f>IF('1-Devis'!K211="","",'1-Devis'!K211)</f>
        <v/>
      </c>
      <c r="L212" s="395"/>
      <c r="M212" s="396" t="str">
        <f t="shared" si="13"/>
        <v/>
      </c>
      <c r="N212" s="22" t="str">
        <f t="shared" si="12"/>
        <v/>
      </c>
      <c r="O212" s="399" t="str">
        <f t="shared" si="14"/>
        <v/>
      </c>
      <c r="P212" s="400" t="str">
        <f t="shared" si="15"/>
        <v/>
      </c>
      <c r="Q212" s="20"/>
    </row>
    <row r="213" spans="1:17" ht="20.100000000000001" customHeight="1">
      <c r="A213" s="127">
        <v>207</v>
      </c>
      <c r="B213" s="128" t="str">
        <f>IF('1-Devis'!B212="","",'1-Devis'!B212)</f>
        <v/>
      </c>
      <c r="C213" s="128" t="str">
        <f>IF('1-Devis'!C212="","",'1-Devis'!C212)</f>
        <v/>
      </c>
      <c r="D213" s="128" t="str">
        <f>IF('1-Devis'!D212="","",'1-Devis'!D212)</f>
        <v/>
      </c>
      <c r="E213" s="128" t="str">
        <f>IF('1-Devis'!E212="","",'1-Devis'!E212)</f>
        <v/>
      </c>
      <c r="F213" s="128" t="str">
        <f>IF('1-Devis'!F212="","",'1-Devis'!F212)</f>
        <v/>
      </c>
      <c r="G213" s="301" t="str">
        <f>IF('1-Devis'!G212="","",'1-Devis'!G212)</f>
        <v/>
      </c>
      <c r="H213" s="301" t="str">
        <f>IF('1-Devis'!H212="","",'1-Devis'!H212)</f>
        <v/>
      </c>
      <c r="I213" s="301" t="str">
        <f>IF('1-Devis'!I212="","",'1-Devis'!I212)</f>
        <v/>
      </c>
      <c r="J213" s="24" t="str">
        <f>IF('1-Devis'!J212="","",'1-Devis'!J212)</f>
        <v/>
      </c>
      <c r="K213" s="376" t="str">
        <f>IF('1-Devis'!K212="","",'1-Devis'!K212)</f>
        <v/>
      </c>
      <c r="L213" s="395"/>
      <c r="M213" s="396" t="str">
        <f t="shared" si="13"/>
        <v/>
      </c>
      <c r="N213" s="22" t="str">
        <f t="shared" si="12"/>
        <v/>
      </c>
      <c r="O213" s="399" t="str">
        <f t="shared" si="14"/>
        <v/>
      </c>
      <c r="P213" s="400" t="str">
        <f t="shared" si="15"/>
        <v/>
      </c>
      <c r="Q213" s="20"/>
    </row>
    <row r="214" spans="1:17" ht="20.100000000000001" customHeight="1">
      <c r="A214" s="127">
        <v>208</v>
      </c>
      <c r="B214" s="128" t="str">
        <f>IF('1-Devis'!B213="","",'1-Devis'!B213)</f>
        <v/>
      </c>
      <c r="C214" s="128" t="str">
        <f>IF('1-Devis'!C213="","",'1-Devis'!C213)</f>
        <v/>
      </c>
      <c r="D214" s="128" t="str">
        <f>IF('1-Devis'!D213="","",'1-Devis'!D213)</f>
        <v/>
      </c>
      <c r="E214" s="128" t="str">
        <f>IF('1-Devis'!E213="","",'1-Devis'!E213)</f>
        <v/>
      </c>
      <c r="F214" s="128" t="str">
        <f>IF('1-Devis'!F213="","",'1-Devis'!F213)</f>
        <v/>
      </c>
      <c r="G214" s="301" t="str">
        <f>IF('1-Devis'!G213="","",'1-Devis'!G213)</f>
        <v/>
      </c>
      <c r="H214" s="301" t="str">
        <f>IF('1-Devis'!H213="","",'1-Devis'!H213)</f>
        <v/>
      </c>
      <c r="I214" s="301" t="str">
        <f>IF('1-Devis'!I213="","",'1-Devis'!I213)</f>
        <v/>
      </c>
      <c r="J214" s="24" t="str">
        <f>IF('1-Devis'!J213="","",'1-Devis'!J213)</f>
        <v/>
      </c>
      <c r="K214" s="376" t="str">
        <f>IF('1-Devis'!K213="","",'1-Devis'!K213)</f>
        <v/>
      </c>
      <c r="L214" s="395"/>
      <c r="M214" s="396" t="str">
        <f t="shared" si="13"/>
        <v/>
      </c>
      <c r="N214" s="22" t="str">
        <f t="shared" si="12"/>
        <v/>
      </c>
      <c r="O214" s="399" t="str">
        <f t="shared" si="14"/>
        <v/>
      </c>
      <c r="P214" s="400" t="str">
        <f t="shared" si="15"/>
        <v/>
      </c>
      <c r="Q214" s="20"/>
    </row>
    <row r="215" spans="1:17" ht="20.100000000000001" customHeight="1">
      <c r="A215" s="127">
        <v>209</v>
      </c>
      <c r="B215" s="128" t="str">
        <f>IF('1-Devis'!B214="","",'1-Devis'!B214)</f>
        <v/>
      </c>
      <c r="C215" s="128" t="str">
        <f>IF('1-Devis'!C214="","",'1-Devis'!C214)</f>
        <v/>
      </c>
      <c r="D215" s="128" t="str">
        <f>IF('1-Devis'!D214="","",'1-Devis'!D214)</f>
        <v/>
      </c>
      <c r="E215" s="128" t="str">
        <f>IF('1-Devis'!E214="","",'1-Devis'!E214)</f>
        <v/>
      </c>
      <c r="F215" s="128" t="str">
        <f>IF('1-Devis'!F214="","",'1-Devis'!F214)</f>
        <v/>
      </c>
      <c r="G215" s="301" t="str">
        <f>IF('1-Devis'!G214="","",'1-Devis'!G214)</f>
        <v/>
      </c>
      <c r="H215" s="301" t="str">
        <f>IF('1-Devis'!H214="","",'1-Devis'!H214)</f>
        <v/>
      </c>
      <c r="I215" s="301" t="str">
        <f>IF('1-Devis'!I214="","",'1-Devis'!I214)</f>
        <v/>
      </c>
      <c r="J215" s="24" t="str">
        <f>IF('1-Devis'!J214="","",'1-Devis'!J214)</f>
        <v/>
      </c>
      <c r="K215" s="376" t="str">
        <f>IF('1-Devis'!K214="","",'1-Devis'!K214)</f>
        <v/>
      </c>
      <c r="L215" s="395"/>
      <c r="M215" s="396" t="str">
        <f t="shared" si="13"/>
        <v/>
      </c>
      <c r="N215" s="22" t="str">
        <f t="shared" si="12"/>
        <v/>
      </c>
      <c r="O215" s="399" t="str">
        <f t="shared" si="14"/>
        <v/>
      </c>
      <c r="P215" s="400" t="str">
        <f t="shared" si="15"/>
        <v/>
      </c>
      <c r="Q215" s="20"/>
    </row>
    <row r="216" spans="1:17" ht="20.100000000000001" customHeight="1">
      <c r="A216" s="127">
        <v>210</v>
      </c>
      <c r="B216" s="128" t="str">
        <f>IF('1-Devis'!B215="","",'1-Devis'!B215)</f>
        <v/>
      </c>
      <c r="C216" s="128" t="str">
        <f>IF('1-Devis'!C215="","",'1-Devis'!C215)</f>
        <v/>
      </c>
      <c r="D216" s="128" t="str">
        <f>IF('1-Devis'!D215="","",'1-Devis'!D215)</f>
        <v/>
      </c>
      <c r="E216" s="128" t="str">
        <f>IF('1-Devis'!E215="","",'1-Devis'!E215)</f>
        <v/>
      </c>
      <c r="F216" s="128" t="str">
        <f>IF('1-Devis'!F215="","",'1-Devis'!F215)</f>
        <v/>
      </c>
      <c r="G216" s="301" t="str">
        <f>IF('1-Devis'!G215="","",'1-Devis'!G215)</f>
        <v/>
      </c>
      <c r="H216" s="301" t="str">
        <f>IF('1-Devis'!H215="","",'1-Devis'!H215)</f>
        <v/>
      </c>
      <c r="I216" s="301" t="str">
        <f>IF('1-Devis'!I215="","",'1-Devis'!I215)</f>
        <v/>
      </c>
      <c r="J216" s="24" t="str">
        <f>IF('1-Devis'!J215="","",'1-Devis'!J215)</f>
        <v/>
      </c>
      <c r="K216" s="376" t="str">
        <f>IF('1-Devis'!K215="","",'1-Devis'!K215)</f>
        <v/>
      </c>
      <c r="L216" s="395"/>
      <c r="M216" s="396" t="str">
        <f t="shared" si="13"/>
        <v/>
      </c>
      <c r="N216" s="22" t="str">
        <f t="shared" si="12"/>
        <v/>
      </c>
      <c r="O216" s="399" t="str">
        <f t="shared" si="14"/>
        <v/>
      </c>
      <c r="P216" s="400" t="str">
        <f t="shared" si="15"/>
        <v/>
      </c>
      <c r="Q216" s="20"/>
    </row>
    <row r="217" spans="1:17" ht="20.100000000000001" customHeight="1">
      <c r="A217" s="127">
        <v>211</v>
      </c>
      <c r="B217" s="128" t="str">
        <f>IF('1-Devis'!B216="","",'1-Devis'!B216)</f>
        <v/>
      </c>
      <c r="C217" s="128" t="str">
        <f>IF('1-Devis'!C216="","",'1-Devis'!C216)</f>
        <v/>
      </c>
      <c r="D217" s="128" t="str">
        <f>IF('1-Devis'!D216="","",'1-Devis'!D216)</f>
        <v/>
      </c>
      <c r="E217" s="128" t="str">
        <f>IF('1-Devis'!E216="","",'1-Devis'!E216)</f>
        <v/>
      </c>
      <c r="F217" s="128" t="str">
        <f>IF('1-Devis'!F216="","",'1-Devis'!F216)</f>
        <v/>
      </c>
      <c r="G217" s="301" t="str">
        <f>IF('1-Devis'!G216="","",'1-Devis'!G216)</f>
        <v/>
      </c>
      <c r="H217" s="301" t="str">
        <f>IF('1-Devis'!H216="","",'1-Devis'!H216)</f>
        <v/>
      </c>
      <c r="I217" s="301" t="str">
        <f>IF('1-Devis'!I216="","",'1-Devis'!I216)</f>
        <v/>
      </c>
      <c r="J217" s="24" t="str">
        <f>IF('1-Devis'!J216="","",'1-Devis'!J216)</f>
        <v/>
      </c>
      <c r="K217" s="376" t="str">
        <f>IF('1-Devis'!K216="","",'1-Devis'!K216)</f>
        <v/>
      </c>
      <c r="L217" s="395"/>
      <c r="M217" s="396" t="str">
        <f t="shared" si="13"/>
        <v/>
      </c>
      <c r="N217" s="22" t="str">
        <f t="shared" si="12"/>
        <v/>
      </c>
      <c r="O217" s="399" t="str">
        <f t="shared" si="14"/>
        <v/>
      </c>
      <c r="P217" s="400" t="str">
        <f t="shared" si="15"/>
        <v/>
      </c>
      <c r="Q217" s="20"/>
    </row>
    <row r="218" spans="1:17" ht="20.100000000000001" customHeight="1">
      <c r="A218" s="127">
        <v>212</v>
      </c>
      <c r="B218" s="128" t="str">
        <f>IF('1-Devis'!B217="","",'1-Devis'!B217)</f>
        <v/>
      </c>
      <c r="C218" s="128" t="str">
        <f>IF('1-Devis'!C217="","",'1-Devis'!C217)</f>
        <v/>
      </c>
      <c r="D218" s="128" t="str">
        <f>IF('1-Devis'!D217="","",'1-Devis'!D217)</f>
        <v/>
      </c>
      <c r="E218" s="128" t="str">
        <f>IF('1-Devis'!E217="","",'1-Devis'!E217)</f>
        <v/>
      </c>
      <c r="F218" s="128" t="str">
        <f>IF('1-Devis'!F217="","",'1-Devis'!F217)</f>
        <v/>
      </c>
      <c r="G218" s="301" t="str">
        <f>IF('1-Devis'!G217="","",'1-Devis'!G217)</f>
        <v/>
      </c>
      <c r="H218" s="301" t="str">
        <f>IF('1-Devis'!H217="","",'1-Devis'!H217)</f>
        <v/>
      </c>
      <c r="I218" s="301" t="str">
        <f>IF('1-Devis'!I217="","",'1-Devis'!I217)</f>
        <v/>
      </c>
      <c r="J218" s="24" t="str">
        <f>IF('1-Devis'!J217="","",'1-Devis'!J217)</f>
        <v/>
      </c>
      <c r="K218" s="376" t="str">
        <f>IF('1-Devis'!K217="","",'1-Devis'!K217)</f>
        <v/>
      </c>
      <c r="L218" s="395"/>
      <c r="M218" s="396" t="str">
        <f t="shared" si="13"/>
        <v/>
      </c>
      <c r="N218" s="22" t="str">
        <f t="shared" si="12"/>
        <v/>
      </c>
      <c r="O218" s="399" t="str">
        <f t="shared" si="14"/>
        <v/>
      </c>
      <c r="P218" s="400" t="str">
        <f t="shared" si="15"/>
        <v/>
      </c>
      <c r="Q218" s="20"/>
    </row>
    <row r="219" spans="1:17" ht="20.100000000000001" customHeight="1">
      <c r="A219" s="127">
        <v>213</v>
      </c>
      <c r="B219" s="128" t="str">
        <f>IF('1-Devis'!B218="","",'1-Devis'!B218)</f>
        <v/>
      </c>
      <c r="C219" s="128" t="str">
        <f>IF('1-Devis'!C218="","",'1-Devis'!C218)</f>
        <v/>
      </c>
      <c r="D219" s="128" t="str">
        <f>IF('1-Devis'!D218="","",'1-Devis'!D218)</f>
        <v/>
      </c>
      <c r="E219" s="128" t="str">
        <f>IF('1-Devis'!E218="","",'1-Devis'!E218)</f>
        <v/>
      </c>
      <c r="F219" s="128" t="str">
        <f>IF('1-Devis'!F218="","",'1-Devis'!F218)</f>
        <v/>
      </c>
      <c r="G219" s="301" t="str">
        <f>IF('1-Devis'!G218="","",'1-Devis'!G218)</f>
        <v/>
      </c>
      <c r="H219" s="301" t="str">
        <f>IF('1-Devis'!H218="","",'1-Devis'!H218)</f>
        <v/>
      </c>
      <c r="I219" s="301" t="str">
        <f>IF('1-Devis'!I218="","",'1-Devis'!I218)</f>
        <v/>
      </c>
      <c r="J219" s="24" t="str">
        <f>IF('1-Devis'!J218="","",'1-Devis'!J218)</f>
        <v/>
      </c>
      <c r="K219" s="376" t="str">
        <f>IF('1-Devis'!K218="","",'1-Devis'!K218)</f>
        <v/>
      </c>
      <c r="L219" s="395"/>
      <c r="M219" s="396" t="str">
        <f t="shared" si="13"/>
        <v/>
      </c>
      <c r="N219" s="22" t="str">
        <f t="shared" si="12"/>
        <v/>
      </c>
      <c r="O219" s="399" t="str">
        <f t="shared" si="14"/>
        <v/>
      </c>
      <c r="P219" s="400" t="str">
        <f t="shared" si="15"/>
        <v/>
      </c>
      <c r="Q219" s="20"/>
    </row>
    <row r="220" spans="1:17" ht="20.100000000000001" customHeight="1">
      <c r="A220" s="127">
        <v>214</v>
      </c>
      <c r="B220" s="128" t="str">
        <f>IF('1-Devis'!B219="","",'1-Devis'!B219)</f>
        <v/>
      </c>
      <c r="C220" s="128" t="str">
        <f>IF('1-Devis'!C219="","",'1-Devis'!C219)</f>
        <v/>
      </c>
      <c r="D220" s="128" t="str">
        <f>IF('1-Devis'!D219="","",'1-Devis'!D219)</f>
        <v/>
      </c>
      <c r="E220" s="128" t="str">
        <f>IF('1-Devis'!E219="","",'1-Devis'!E219)</f>
        <v/>
      </c>
      <c r="F220" s="128" t="str">
        <f>IF('1-Devis'!F219="","",'1-Devis'!F219)</f>
        <v/>
      </c>
      <c r="G220" s="301" t="str">
        <f>IF('1-Devis'!G219="","",'1-Devis'!G219)</f>
        <v/>
      </c>
      <c r="H220" s="301" t="str">
        <f>IF('1-Devis'!H219="","",'1-Devis'!H219)</f>
        <v/>
      </c>
      <c r="I220" s="301" t="str">
        <f>IF('1-Devis'!I219="","",'1-Devis'!I219)</f>
        <v/>
      </c>
      <c r="J220" s="24" t="str">
        <f>IF('1-Devis'!J219="","",'1-Devis'!J219)</f>
        <v/>
      </c>
      <c r="K220" s="376" t="str">
        <f>IF('1-Devis'!K219="","",'1-Devis'!K219)</f>
        <v/>
      </c>
      <c r="L220" s="395"/>
      <c r="M220" s="396" t="str">
        <f t="shared" si="13"/>
        <v/>
      </c>
      <c r="N220" s="22" t="str">
        <f t="shared" si="12"/>
        <v/>
      </c>
      <c r="O220" s="399" t="str">
        <f t="shared" si="14"/>
        <v/>
      </c>
      <c r="P220" s="400" t="str">
        <f t="shared" si="15"/>
        <v/>
      </c>
      <c r="Q220" s="20"/>
    </row>
    <row r="221" spans="1:17" ht="20.100000000000001" customHeight="1">
      <c r="A221" s="127">
        <v>215</v>
      </c>
      <c r="B221" s="128" t="str">
        <f>IF('1-Devis'!B220="","",'1-Devis'!B220)</f>
        <v/>
      </c>
      <c r="C221" s="128" t="str">
        <f>IF('1-Devis'!C220="","",'1-Devis'!C220)</f>
        <v/>
      </c>
      <c r="D221" s="128" t="str">
        <f>IF('1-Devis'!D220="","",'1-Devis'!D220)</f>
        <v/>
      </c>
      <c r="E221" s="128" t="str">
        <f>IF('1-Devis'!E220="","",'1-Devis'!E220)</f>
        <v/>
      </c>
      <c r="F221" s="128" t="str">
        <f>IF('1-Devis'!F220="","",'1-Devis'!F220)</f>
        <v/>
      </c>
      <c r="G221" s="301" t="str">
        <f>IF('1-Devis'!G220="","",'1-Devis'!G220)</f>
        <v/>
      </c>
      <c r="H221" s="301" t="str">
        <f>IF('1-Devis'!H220="","",'1-Devis'!H220)</f>
        <v/>
      </c>
      <c r="I221" s="301" t="str">
        <f>IF('1-Devis'!I220="","",'1-Devis'!I220)</f>
        <v/>
      </c>
      <c r="J221" s="24" t="str">
        <f>IF('1-Devis'!J220="","",'1-Devis'!J220)</f>
        <v/>
      </c>
      <c r="K221" s="376" t="str">
        <f>IF('1-Devis'!K220="","",'1-Devis'!K220)</f>
        <v/>
      </c>
      <c r="L221" s="395"/>
      <c r="M221" s="396" t="str">
        <f t="shared" si="13"/>
        <v/>
      </c>
      <c r="N221" s="22" t="str">
        <f t="shared" si="12"/>
        <v/>
      </c>
      <c r="O221" s="399" t="str">
        <f t="shared" si="14"/>
        <v/>
      </c>
      <c r="P221" s="400" t="str">
        <f t="shared" si="15"/>
        <v/>
      </c>
      <c r="Q221" s="20"/>
    </row>
    <row r="222" spans="1:17" ht="20.100000000000001" customHeight="1">
      <c r="A222" s="127">
        <v>216</v>
      </c>
      <c r="B222" s="128" t="str">
        <f>IF('1-Devis'!B221="","",'1-Devis'!B221)</f>
        <v/>
      </c>
      <c r="C222" s="128" t="str">
        <f>IF('1-Devis'!C221="","",'1-Devis'!C221)</f>
        <v/>
      </c>
      <c r="D222" s="128" t="str">
        <f>IF('1-Devis'!D221="","",'1-Devis'!D221)</f>
        <v/>
      </c>
      <c r="E222" s="128" t="str">
        <f>IF('1-Devis'!E221="","",'1-Devis'!E221)</f>
        <v/>
      </c>
      <c r="F222" s="128" t="str">
        <f>IF('1-Devis'!F221="","",'1-Devis'!F221)</f>
        <v/>
      </c>
      <c r="G222" s="301" t="str">
        <f>IF('1-Devis'!G221="","",'1-Devis'!G221)</f>
        <v/>
      </c>
      <c r="H222" s="301" t="str">
        <f>IF('1-Devis'!H221="","",'1-Devis'!H221)</f>
        <v/>
      </c>
      <c r="I222" s="301" t="str">
        <f>IF('1-Devis'!I221="","",'1-Devis'!I221)</f>
        <v/>
      </c>
      <c r="J222" s="24" t="str">
        <f>IF('1-Devis'!J221="","",'1-Devis'!J221)</f>
        <v/>
      </c>
      <c r="K222" s="376" t="str">
        <f>IF('1-Devis'!K221="","",'1-Devis'!K221)</f>
        <v/>
      </c>
      <c r="L222" s="395"/>
      <c r="M222" s="396" t="str">
        <f t="shared" si="13"/>
        <v/>
      </c>
      <c r="N222" s="22" t="str">
        <f t="shared" si="12"/>
        <v/>
      </c>
      <c r="O222" s="399" t="str">
        <f t="shared" si="14"/>
        <v/>
      </c>
      <c r="P222" s="400" t="str">
        <f t="shared" si="15"/>
        <v/>
      </c>
      <c r="Q222" s="20"/>
    </row>
    <row r="223" spans="1:17" ht="20.100000000000001" customHeight="1">
      <c r="A223" s="127">
        <v>217</v>
      </c>
      <c r="B223" s="128" t="str">
        <f>IF('1-Devis'!B222="","",'1-Devis'!B222)</f>
        <v/>
      </c>
      <c r="C223" s="128" t="str">
        <f>IF('1-Devis'!C222="","",'1-Devis'!C222)</f>
        <v/>
      </c>
      <c r="D223" s="128" t="str">
        <f>IF('1-Devis'!D222="","",'1-Devis'!D222)</f>
        <v/>
      </c>
      <c r="E223" s="128" t="str">
        <f>IF('1-Devis'!E222="","",'1-Devis'!E222)</f>
        <v/>
      </c>
      <c r="F223" s="128" t="str">
        <f>IF('1-Devis'!F222="","",'1-Devis'!F222)</f>
        <v/>
      </c>
      <c r="G223" s="301" t="str">
        <f>IF('1-Devis'!G222="","",'1-Devis'!G222)</f>
        <v/>
      </c>
      <c r="H223" s="301" t="str">
        <f>IF('1-Devis'!H222="","",'1-Devis'!H222)</f>
        <v/>
      </c>
      <c r="I223" s="301" t="str">
        <f>IF('1-Devis'!I222="","",'1-Devis'!I222)</f>
        <v/>
      </c>
      <c r="J223" s="24" t="str">
        <f>IF('1-Devis'!J222="","",'1-Devis'!J222)</f>
        <v/>
      </c>
      <c r="K223" s="376" t="str">
        <f>IF('1-Devis'!K222="","",'1-Devis'!K222)</f>
        <v/>
      </c>
      <c r="L223" s="395"/>
      <c r="M223" s="396" t="str">
        <f t="shared" si="13"/>
        <v/>
      </c>
      <c r="N223" s="22" t="str">
        <f t="shared" si="12"/>
        <v/>
      </c>
      <c r="O223" s="399" t="str">
        <f t="shared" si="14"/>
        <v/>
      </c>
      <c r="P223" s="400" t="str">
        <f t="shared" si="15"/>
        <v/>
      </c>
      <c r="Q223" s="20"/>
    </row>
    <row r="224" spans="1:17" ht="20.100000000000001" customHeight="1">
      <c r="A224" s="127">
        <v>218</v>
      </c>
      <c r="B224" s="128" t="str">
        <f>IF('1-Devis'!B223="","",'1-Devis'!B223)</f>
        <v/>
      </c>
      <c r="C224" s="128" t="str">
        <f>IF('1-Devis'!C223="","",'1-Devis'!C223)</f>
        <v/>
      </c>
      <c r="D224" s="128" t="str">
        <f>IF('1-Devis'!D223="","",'1-Devis'!D223)</f>
        <v/>
      </c>
      <c r="E224" s="128" t="str">
        <f>IF('1-Devis'!E223="","",'1-Devis'!E223)</f>
        <v/>
      </c>
      <c r="F224" s="128" t="str">
        <f>IF('1-Devis'!F223="","",'1-Devis'!F223)</f>
        <v/>
      </c>
      <c r="G224" s="301" t="str">
        <f>IF('1-Devis'!G223="","",'1-Devis'!G223)</f>
        <v/>
      </c>
      <c r="H224" s="301" t="str">
        <f>IF('1-Devis'!H223="","",'1-Devis'!H223)</f>
        <v/>
      </c>
      <c r="I224" s="301" t="str">
        <f>IF('1-Devis'!I223="","",'1-Devis'!I223)</f>
        <v/>
      </c>
      <c r="J224" s="24" t="str">
        <f>IF('1-Devis'!J223="","",'1-Devis'!J223)</f>
        <v/>
      </c>
      <c r="K224" s="376" t="str">
        <f>IF('1-Devis'!K223="","",'1-Devis'!K223)</f>
        <v/>
      </c>
      <c r="L224" s="395"/>
      <c r="M224" s="396" t="str">
        <f t="shared" si="13"/>
        <v/>
      </c>
      <c r="N224" s="22" t="str">
        <f t="shared" si="12"/>
        <v/>
      </c>
      <c r="O224" s="399" t="str">
        <f t="shared" si="14"/>
        <v/>
      </c>
      <c r="P224" s="400" t="str">
        <f t="shared" si="15"/>
        <v/>
      </c>
      <c r="Q224" s="20"/>
    </row>
    <row r="225" spans="1:17" ht="20.100000000000001" customHeight="1">
      <c r="A225" s="127">
        <v>219</v>
      </c>
      <c r="B225" s="128" t="str">
        <f>IF('1-Devis'!B224="","",'1-Devis'!B224)</f>
        <v/>
      </c>
      <c r="C225" s="128" t="str">
        <f>IF('1-Devis'!C224="","",'1-Devis'!C224)</f>
        <v/>
      </c>
      <c r="D225" s="128" t="str">
        <f>IF('1-Devis'!D224="","",'1-Devis'!D224)</f>
        <v/>
      </c>
      <c r="E225" s="128" t="str">
        <f>IF('1-Devis'!E224="","",'1-Devis'!E224)</f>
        <v/>
      </c>
      <c r="F225" s="128" t="str">
        <f>IF('1-Devis'!F224="","",'1-Devis'!F224)</f>
        <v/>
      </c>
      <c r="G225" s="301" t="str">
        <f>IF('1-Devis'!G224="","",'1-Devis'!G224)</f>
        <v/>
      </c>
      <c r="H225" s="301" t="str">
        <f>IF('1-Devis'!H224="","",'1-Devis'!H224)</f>
        <v/>
      </c>
      <c r="I225" s="301" t="str">
        <f>IF('1-Devis'!I224="","",'1-Devis'!I224)</f>
        <v/>
      </c>
      <c r="J225" s="24" t="str">
        <f>IF('1-Devis'!J224="","",'1-Devis'!J224)</f>
        <v/>
      </c>
      <c r="K225" s="376" t="str">
        <f>IF('1-Devis'!K224="","",'1-Devis'!K224)</f>
        <v/>
      </c>
      <c r="L225" s="395"/>
      <c r="M225" s="396" t="str">
        <f t="shared" si="13"/>
        <v/>
      </c>
      <c r="N225" s="22" t="str">
        <f t="shared" si="12"/>
        <v/>
      </c>
      <c r="O225" s="399" t="str">
        <f t="shared" si="14"/>
        <v/>
      </c>
      <c r="P225" s="400" t="str">
        <f t="shared" si="15"/>
        <v/>
      </c>
      <c r="Q225" s="20"/>
    </row>
    <row r="226" spans="1:17" ht="20.100000000000001" customHeight="1">
      <c r="A226" s="127">
        <v>220</v>
      </c>
      <c r="B226" s="128" t="str">
        <f>IF('1-Devis'!B225="","",'1-Devis'!B225)</f>
        <v/>
      </c>
      <c r="C226" s="128" t="str">
        <f>IF('1-Devis'!C225="","",'1-Devis'!C225)</f>
        <v/>
      </c>
      <c r="D226" s="128" t="str">
        <f>IF('1-Devis'!D225="","",'1-Devis'!D225)</f>
        <v/>
      </c>
      <c r="E226" s="128" t="str">
        <f>IF('1-Devis'!E225="","",'1-Devis'!E225)</f>
        <v/>
      </c>
      <c r="F226" s="128" t="str">
        <f>IF('1-Devis'!F225="","",'1-Devis'!F225)</f>
        <v/>
      </c>
      <c r="G226" s="301" t="str">
        <f>IF('1-Devis'!G225="","",'1-Devis'!G225)</f>
        <v/>
      </c>
      <c r="H226" s="301" t="str">
        <f>IF('1-Devis'!H225="","",'1-Devis'!H225)</f>
        <v/>
      </c>
      <c r="I226" s="301" t="str">
        <f>IF('1-Devis'!I225="","",'1-Devis'!I225)</f>
        <v/>
      </c>
      <c r="J226" s="24" t="str">
        <f>IF('1-Devis'!J225="","",'1-Devis'!J225)</f>
        <v/>
      </c>
      <c r="K226" s="376" t="str">
        <f>IF('1-Devis'!K225="","",'1-Devis'!K225)</f>
        <v/>
      </c>
      <c r="L226" s="395"/>
      <c r="M226" s="396" t="str">
        <f t="shared" si="13"/>
        <v/>
      </c>
      <c r="N226" s="22" t="str">
        <f t="shared" si="12"/>
        <v/>
      </c>
      <c r="O226" s="399" t="str">
        <f t="shared" si="14"/>
        <v/>
      </c>
      <c r="P226" s="400" t="str">
        <f t="shared" si="15"/>
        <v/>
      </c>
      <c r="Q226" s="20"/>
    </row>
    <row r="227" spans="1:17" ht="20.100000000000001" customHeight="1">
      <c r="A227" s="127">
        <v>221</v>
      </c>
      <c r="B227" s="128" t="str">
        <f>IF('1-Devis'!B226="","",'1-Devis'!B226)</f>
        <v/>
      </c>
      <c r="C227" s="128" t="str">
        <f>IF('1-Devis'!C226="","",'1-Devis'!C226)</f>
        <v/>
      </c>
      <c r="D227" s="128" t="str">
        <f>IF('1-Devis'!D226="","",'1-Devis'!D226)</f>
        <v/>
      </c>
      <c r="E227" s="128" t="str">
        <f>IF('1-Devis'!E226="","",'1-Devis'!E226)</f>
        <v/>
      </c>
      <c r="F227" s="128" t="str">
        <f>IF('1-Devis'!F226="","",'1-Devis'!F226)</f>
        <v/>
      </c>
      <c r="G227" s="301" t="str">
        <f>IF('1-Devis'!G226="","",'1-Devis'!G226)</f>
        <v/>
      </c>
      <c r="H227" s="301" t="str">
        <f>IF('1-Devis'!H226="","",'1-Devis'!H226)</f>
        <v/>
      </c>
      <c r="I227" s="301" t="str">
        <f>IF('1-Devis'!I226="","",'1-Devis'!I226)</f>
        <v/>
      </c>
      <c r="J227" s="24" t="str">
        <f>IF('1-Devis'!J226="","",'1-Devis'!J226)</f>
        <v/>
      </c>
      <c r="K227" s="376" t="str">
        <f>IF('1-Devis'!K226="","",'1-Devis'!K226)</f>
        <v/>
      </c>
      <c r="L227" s="395"/>
      <c r="M227" s="396" t="str">
        <f t="shared" si="13"/>
        <v/>
      </c>
      <c r="N227" s="22" t="str">
        <f t="shared" si="12"/>
        <v/>
      </c>
      <c r="O227" s="399" t="str">
        <f t="shared" si="14"/>
        <v/>
      </c>
      <c r="P227" s="400" t="str">
        <f t="shared" si="15"/>
        <v/>
      </c>
      <c r="Q227" s="20"/>
    </row>
    <row r="228" spans="1:17" ht="20.100000000000001" customHeight="1">
      <c r="A228" s="127">
        <v>222</v>
      </c>
      <c r="B228" s="128" t="str">
        <f>IF('1-Devis'!B227="","",'1-Devis'!B227)</f>
        <v/>
      </c>
      <c r="C228" s="128" t="str">
        <f>IF('1-Devis'!C227="","",'1-Devis'!C227)</f>
        <v/>
      </c>
      <c r="D228" s="128" t="str">
        <f>IF('1-Devis'!D227="","",'1-Devis'!D227)</f>
        <v/>
      </c>
      <c r="E228" s="128" t="str">
        <f>IF('1-Devis'!E227="","",'1-Devis'!E227)</f>
        <v/>
      </c>
      <c r="F228" s="128" t="str">
        <f>IF('1-Devis'!F227="","",'1-Devis'!F227)</f>
        <v/>
      </c>
      <c r="G228" s="301" t="str">
        <f>IF('1-Devis'!G227="","",'1-Devis'!G227)</f>
        <v/>
      </c>
      <c r="H228" s="301" t="str">
        <f>IF('1-Devis'!H227="","",'1-Devis'!H227)</f>
        <v/>
      </c>
      <c r="I228" s="301" t="str">
        <f>IF('1-Devis'!I227="","",'1-Devis'!I227)</f>
        <v/>
      </c>
      <c r="J228" s="24" t="str">
        <f>IF('1-Devis'!J227="","",'1-Devis'!J227)</f>
        <v/>
      </c>
      <c r="K228" s="376" t="str">
        <f>IF('1-Devis'!K227="","",'1-Devis'!K227)</f>
        <v/>
      </c>
      <c r="L228" s="395"/>
      <c r="M228" s="396" t="str">
        <f t="shared" si="13"/>
        <v/>
      </c>
      <c r="N228" s="22" t="str">
        <f t="shared" si="12"/>
        <v/>
      </c>
      <c r="O228" s="399" t="str">
        <f t="shared" si="14"/>
        <v/>
      </c>
      <c r="P228" s="400" t="str">
        <f t="shared" si="15"/>
        <v/>
      </c>
      <c r="Q228" s="20"/>
    </row>
    <row r="229" spans="1:17" ht="20.100000000000001" customHeight="1">
      <c r="A229" s="127">
        <v>223</v>
      </c>
      <c r="B229" s="128" t="str">
        <f>IF('1-Devis'!B228="","",'1-Devis'!B228)</f>
        <v/>
      </c>
      <c r="C229" s="128" t="str">
        <f>IF('1-Devis'!C228="","",'1-Devis'!C228)</f>
        <v/>
      </c>
      <c r="D229" s="128" t="str">
        <f>IF('1-Devis'!D228="","",'1-Devis'!D228)</f>
        <v/>
      </c>
      <c r="E229" s="128" t="str">
        <f>IF('1-Devis'!E228="","",'1-Devis'!E228)</f>
        <v/>
      </c>
      <c r="F229" s="128" t="str">
        <f>IF('1-Devis'!F228="","",'1-Devis'!F228)</f>
        <v/>
      </c>
      <c r="G229" s="301" t="str">
        <f>IF('1-Devis'!G228="","",'1-Devis'!G228)</f>
        <v/>
      </c>
      <c r="H229" s="301" t="str">
        <f>IF('1-Devis'!H228="","",'1-Devis'!H228)</f>
        <v/>
      </c>
      <c r="I229" s="301" t="str">
        <f>IF('1-Devis'!I228="","",'1-Devis'!I228)</f>
        <v/>
      </c>
      <c r="J229" s="24" t="str">
        <f>IF('1-Devis'!J228="","",'1-Devis'!J228)</f>
        <v/>
      </c>
      <c r="K229" s="376" t="str">
        <f>IF('1-Devis'!K228="","",'1-Devis'!K228)</f>
        <v/>
      </c>
      <c r="L229" s="395"/>
      <c r="M229" s="396" t="str">
        <f t="shared" si="13"/>
        <v/>
      </c>
      <c r="N229" s="22" t="str">
        <f t="shared" si="12"/>
        <v/>
      </c>
      <c r="O229" s="399" t="str">
        <f t="shared" si="14"/>
        <v/>
      </c>
      <c r="P229" s="400" t="str">
        <f t="shared" si="15"/>
        <v/>
      </c>
      <c r="Q229" s="20"/>
    </row>
    <row r="230" spans="1:17" ht="20.100000000000001" customHeight="1">
      <c r="A230" s="127">
        <v>224</v>
      </c>
      <c r="B230" s="128" t="str">
        <f>IF('1-Devis'!B229="","",'1-Devis'!B229)</f>
        <v/>
      </c>
      <c r="C230" s="128" t="str">
        <f>IF('1-Devis'!C229="","",'1-Devis'!C229)</f>
        <v/>
      </c>
      <c r="D230" s="128" t="str">
        <f>IF('1-Devis'!D229="","",'1-Devis'!D229)</f>
        <v/>
      </c>
      <c r="E230" s="128" t="str">
        <f>IF('1-Devis'!E229="","",'1-Devis'!E229)</f>
        <v/>
      </c>
      <c r="F230" s="128" t="str">
        <f>IF('1-Devis'!F229="","",'1-Devis'!F229)</f>
        <v/>
      </c>
      <c r="G230" s="301" t="str">
        <f>IF('1-Devis'!G229="","",'1-Devis'!G229)</f>
        <v/>
      </c>
      <c r="H230" s="301" t="str">
        <f>IF('1-Devis'!H229="","",'1-Devis'!H229)</f>
        <v/>
      </c>
      <c r="I230" s="301" t="str">
        <f>IF('1-Devis'!I229="","",'1-Devis'!I229)</f>
        <v/>
      </c>
      <c r="J230" s="24" t="str">
        <f>IF('1-Devis'!J229="","",'1-Devis'!J229)</f>
        <v/>
      </c>
      <c r="K230" s="376" t="str">
        <f>IF('1-Devis'!K229="","",'1-Devis'!K229)</f>
        <v/>
      </c>
      <c r="L230" s="395"/>
      <c r="M230" s="396" t="str">
        <f t="shared" si="13"/>
        <v/>
      </c>
      <c r="N230" s="22" t="str">
        <f t="shared" si="12"/>
        <v/>
      </c>
      <c r="O230" s="399" t="str">
        <f t="shared" si="14"/>
        <v/>
      </c>
      <c r="P230" s="400" t="str">
        <f t="shared" si="15"/>
        <v/>
      </c>
      <c r="Q230" s="20"/>
    </row>
    <row r="231" spans="1:17" ht="20.100000000000001" customHeight="1">
      <c r="A231" s="127">
        <v>225</v>
      </c>
      <c r="B231" s="128" t="str">
        <f>IF('1-Devis'!B230="","",'1-Devis'!B230)</f>
        <v/>
      </c>
      <c r="C231" s="128" t="str">
        <f>IF('1-Devis'!C230="","",'1-Devis'!C230)</f>
        <v/>
      </c>
      <c r="D231" s="128" t="str">
        <f>IF('1-Devis'!D230="","",'1-Devis'!D230)</f>
        <v/>
      </c>
      <c r="E231" s="128" t="str">
        <f>IF('1-Devis'!E230="","",'1-Devis'!E230)</f>
        <v/>
      </c>
      <c r="F231" s="128" t="str">
        <f>IF('1-Devis'!F230="","",'1-Devis'!F230)</f>
        <v/>
      </c>
      <c r="G231" s="301" t="str">
        <f>IF('1-Devis'!G230="","",'1-Devis'!G230)</f>
        <v/>
      </c>
      <c r="H231" s="301" t="str">
        <f>IF('1-Devis'!H230="","",'1-Devis'!H230)</f>
        <v/>
      </c>
      <c r="I231" s="301" t="str">
        <f>IF('1-Devis'!I230="","",'1-Devis'!I230)</f>
        <v/>
      </c>
      <c r="J231" s="24" t="str">
        <f>IF('1-Devis'!J230="","",'1-Devis'!J230)</f>
        <v/>
      </c>
      <c r="K231" s="376" t="str">
        <f>IF('1-Devis'!K230="","",'1-Devis'!K230)</f>
        <v/>
      </c>
      <c r="L231" s="395"/>
      <c r="M231" s="396" t="str">
        <f t="shared" si="13"/>
        <v/>
      </c>
      <c r="N231" s="22" t="str">
        <f t="shared" si="12"/>
        <v/>
      </c>
      <c r="O231" s="399" t="str">
        <f t="shared" si="14"/>
        <v/>
      </c>
      <c r="P231" s="400" t="str">
        <f t="shared" si="15"/>
        <v/>
      </c>
      <c r="Q231" s="20"/>
    </row>
    <row r="232" spans="1:17" ht="20.100000000000001" customHeight="1">
      <c r="A232" s="127">
        <v>226</v>
      </c>
      <c r="B232" s="128" t="str">
        <f>IF('1-Devis'!B231="","",'1-Devis'!B231)</f>
        <v/>
      </c>
      <c r="C232" s="128" t="str">
        <f>IF('1-Devis'!C231="","",'1-Devis'!C231)</f>
        <v/>
      </c>
      <c r="D232" s="128" t="str">
        <f>IF('1-Devis'!D231="","",'1-Devis'!D231)</f>
        <v/>
      </c>
      <c r="E232" s="128" t="str">
        <f>IF('1-Devis'!E231="","",'1-Devis'!E231)</f>
        <v/>
      </c>
      <c r="F232" s="128" t="str">
        <f>IF('1-Devis'!F231="","",'1-Devis'!F231)</f>
        <v/>
      </c>
      <c r="G232" s="301" t="str">
        <f>IF('1-Devis'!G231="","",'1-Devis'!G231)</f>
        <v/>
      </c>
      <c r="H232" s="301" t="str">
        <f>IF('1-Devis'!H231="","",'1-Devis'!H231)</f>
        <v/>
      </c>
      <c r="I232" s="301" t="str">
        <f>IF('1-Devis'!I231="","",'1-Devis'!I231)</f>
        <v/>
      </c>
      <c r="J232" s="24" t="str">
        <f>IF('1-Devis'!J231="","",'1-Devis'!J231)</f>
        <v/>
      </c>
      <c r="K232" s="376" t="str">
        <f>IF('1-Devis'!K231="","",'1-Devis'!K231)</f>
        <v/>
      </c>
      <c r="L232" s="395"/>
      <c r="M232" s="396" t="str">
        <f t="shared" si="13"/>
        <v/>
      </c>
      <c r="N232" s="22" t="str">
        <f t="shared" si="12"/>
        <v/>
      </c>
      <c r="O232" s="399" t="str">
        <f t="shared" si="14"/>
        <v/>
      </c>
      <c r="P232" s="400" t="str">
        <f t="shared" si="15"/>
        <v/>
      </c>
      <c r="Q232" s="20"/>
    </row>
    <row r="233" spans="1:17" ht="20.100000000000001" customHeight="1">
      <c r="A233" s="127">
        <v>227</v>
      </c>
      <c r="B233" s="128" t="str">
        <f>IF('1-Devis'!B232="","",'1-Devis'!B232)</f>
        <v/>
      </c>
      <c r="C233" s="128" t="str">
        <f>IF('1-Devis'!C232="","",'1-Devis'!C232)</f>
        <v/>
      </c>
      <c r="D233" s="128" t="str">
        <f>IF('1-Devis'!D232="","",'1-Devis'!D232)</f>
        <v/>
      </c>
      <c r="E233" s="128" t="str">
        <f>IF('1-Devis'!E232="","",'1-Devis'!E232)</f>
        <v/>
      </c>
      <c r="F233" s="128" t="str">
        <f>IF('1-Devis'!F232="","",'1-Devis'!F232)</f>
        <v/>
      </c>
      <c r="G233" s="301" t="str">
        <f>IF('1-Devis'!G232="","",'1-Devis'!G232)</f>
        <v/>
      </c>
      <c r="H233" s="301" t="str">
        <f>IF('1-Devis'!H232="","",'1-Devis'!H232)</f>
        <v/>
      </c>
      <c r="I233" s="301" t="str">
        <f>IF('1-Devis'!I232="","",'1-Devis'!I232)</f>
        <v/>
      </c>
      <c r="J233" s="24" t="str">
        <f>IF('1-Devis'!J232="","",'1-Devis'!J232)</f>
        <v/>
      </c>
      <c r="K233" s="376" t="str">
        <f>IF('1-Devis'!K232="","",'1-Devis'!K232)</f>
        <v/>
      </c>
      <c r="L233" s="395"/>
      <c r="M233" s="396" t="str">
        <f t="shared" si="13"/>
        <v/>
      </c>
      <c r="N233" s="22" t="str">
        <f t="shared" si="12"/>
        <v/>
      </c>
      <c r="O233" s="399" t="str">
        <f t="shared" si="14"/>
        <v/>
      </c>
      <c r="P233" s="400" t="str">
        <f t="shared" si="15"/>
        <v/>
      </c>
      <c r="Q233" s="20"/>
    </row>
    <row r="234" spans="1:17" ht="20.100000000000001" customHeight="1">
      <c r="A234" s="127">
        <v>228</v>
      </c>
      <c r="B234" s="128" t="str">
        <f>IF('1-Devis'!B233="","",'1-Devis'!B233)</f>
        <v/>
      </c>
      <c r="C234" s="128" t="str">
        <f>IF('1-Devis'!C233="","",'1-Devis'!C233)</f>
        <v/>
      </c>
      <c r="D234" s="128" t="str">
        <f>IF('1-Devis'!D233="","",'1-Devis'!D233)</f>
        <v/>
      </c>
      <c r="E234" s="128" t="str">
        <f>IF('1-Devis'!E233="","",'1-Devis'!E233)</f>
        <v/>
      </c>
      <c r="F234" s="128" t="str">
        <f>IF('1-Devis'!F233="","",'1-Devis'!F233)</f>
        <v/>
      </c>
      <c r="G234" s="301" t="str">
        <f>IF('1-Devis'!G233="","",'1-Devis'!G233)</f>
        <v/>
      </c>
      <c r="H234" s="301" t="str">
        <f>IF('1-Devis'!H233="","",'1-Devis'!H233)</f>
        <v/>
      </c>
      <c r="I234" s="301" t="str">
        <f>IF('1-Devis'!I233="","",'1-Devis'!I233)</f>
        <v/>
      </c>
      <c r="J234" s="24" t="str">
        <f>IF('1-Devis'!J233="","",'1-Devis'!J233)</f>
        <v/>
      </c>
      <c r="K234" s="376" t="str">
        <f>IF('1-Devis'!K233="","",'1-Devis'!K233)</f>
        <v/>
      </c>
      <c r="L234" s="395"/>
      <c r="M234" s="396" t="str">
        <f t="shared" si="13"/>
        <v/>
      </c>
      <c r="N234" s="22" t="str">
        <f t="shared" si="12"/>
        <v/>
      </c>
      <c r="O234" s="399" t="str">
        <f t="shared" si="14"/>
        <v/>
      </c>
      <c r="P234" s="400" t="str">
        <f t="shared" si="15"/>
        <v/>
      </c>
      <c r="Q234" s="20"/>
    </row>
    <row r="235" spans="1:17" ht="20.100000000000001" customHeight="1">
      <c r="A235" s="127">
        <v>229</v>
      </c>
      <c r="B235" s="128" t="str">
        <f>IF('1-Devis'!B234="","",'1-Devis'!B234)</f>
        <v/>
      </c>
      <c r="C235" s="128" t="str">
        <f>IF('1-Devis'!C234="","",'1-Devis'!C234)</f>
        <v/>
      </c>
      <c r="D235" s="128" t="str">
        <f>IF('1-Devis'!D234="","",'1-Devis'!D234)</f>
        <v/>
      </c>
      <c r="E235" s="128" t="str">
        <f>IF('1-Devis'!E234="","",'1-Devis'!E234)</f>
        <v/>
      </c>
      <c r="F235" s="128" t="str">
        <f>IF('1-Devis'!F234="","",'1-Devis'!F234)</f>
        <v/>
      </c>
      <c r="G235" s="301" t="str">
        <f>IF('1-Devis'!G234="","",'1-Devis'!G234)</f>
        <v/>
      </c>
      <c r="H235" s="301" t="str">
        <f>IF('1-Devis'!H234="","",'1-Devis'!H234)</f>
        <v/>
      </c>
      <c r="I235" s="301" t="str">
        <f>IF('1-Devis'!I234="","",'1-Devis'!I234)</f>
        <v/>
      </c>
      <c r="J235" s="24" t="str">
        <f>IF('1-Devis'!J234="","",'1-Devis'!J234)</f>
        <v/>
      </c>
      <c r="K235" s="376" t="str">
        <f>IF('1-Devis'!K234="","",'1-Devis'!K234)</f>
        <v/>
      </c>
      <c r="L235" s="395"/>
      <c r="M235" s="396" t="str">
        <f t="shared" si="13"/>
        <v/>
      </c>
      <c r="N235" s="22" t="str">
        <f t="shared" si="12"/>
        <v/>
      </c>
      <c r="O235" s="399" t="str">
        <f t="shared" si="14"/>
        <v/>
      </c>
      <c r="P235" s="400" t="str">
        <f t="shared" si="15"/>
        <v/>
      </c>
      <c r="Q235" s="20"/>
    </row>
    <row r="236" spans="1:17" ht="20.100000000000001" customHeight="1">
      <c r="A236" s="127">
        <v>230</v>
      </c>
      <c r="B236" s="128" t="str">
        <f>IF('1-Devis'!B235="","",'1-Devis'!B235)</f>
        <v/>
      </c>
      <c r="C236" s="128" t="str">
        <f>IF('1-Devis'!C235="","",'1-Devis'!C235)</f>
        <v/>
      </c>
      <c r="D236" s="128" t="str">
        <f>IF('1-Devis'!D235="","",'1-Devis'!D235)</f>
        <v/>
      </c>
      <c r="E236" s="128" t="str">
        <f>IF('1-Devis'!E235="","",'1-Devis'!E235)</f>
        <v/>
      </c>
      <c r="F236" s="128" t="str">
        <f>IF('1-Devis'!F235="","",'1-Devis'!F235)</f>
        <v/>
      </c>
      <c r="G236" s="301" t="str">
        <f>IF('1-Devis'!G235="","",'1-Devis'!G235)</f>
        <v/>
      </c>
      <c r="H236" s="301" t="str">
        <f>IF('1-Devis'!H235="","",'1-Devis'!H235)</f>
        <v/>
      </c>
      <c r="I236" s="301" t="str">
        <f>IF('1-Devis'!I235="","",'1-Devis'!I235)</f>
        <v/>
      </c>
      <c r="J236" s="24" t="str">
        <f>IF('1-Devis'!J235="","",'1-Devis'!J235)</f>
        <v/>
      </c>
      <c r="K236" s="376" t="str">
        <f>IF('1-Devis'!K235="","",'1-Devis'!K235)</f>
        <v/>
      </c>
      <c r="L236" s="395"/>
      <c r="M236" s="396" t="str">
        <f t="shared" si="13"/>
        <v/>
      </c>
      <c r="N236" s="22" t="str">
        <f t="shared" si="12"/>
        <v/>
      </c>
      <c r="O236" s="399" t="str">
        <f t="shared" si="14"/>
        <v/>
      </c>
      <c r="P236" s="400" t="str">
        <f t="shared" si="15"/>
        <v/>
      </c>
      <c r="Q236" s="20"/>
    </row>
    <row r="237" spans="1:17" ht="20.100000000000001" customHeight="1">
      <c r="A237" s="127">
        <v>231</v>
      </c>
      <c r="B237" s="128" t="str">
        <f>IF('1-Devis'!B236="","",'1-Devis'!B236)</f>
        <v/>
      </c>
      <c r="C237" s="128" t="str">
        <f>IF('1-Devis'!C236="","",'1-Devis'!C236)</f>
        <v/>
      </c>
      <c r="D237" s="128" t="str">
        <f>IF('1-Devis'!D236="","",'1-Devis'!D236)</f>
        <v/>
      </c>
      <c r="E237" s="128" t="str">
        <f>IF('1-Devis'!E236="","",'1-Devis'!E236)</f>
        <v/>
      </c>
      <c r="F237" s="128" t="str">
        <f>IF('1-Devis'!F236="","",'1-Devis'!F236)</f>
        <v/>
      </c>
      <c r="G237" s="301" t="str">
        <f>IF('1-Devis'!G236="","",'1-Devis'!G236)</f>
        <v/>
      </c>
      <c r="H237" s="301" t="str">
        <f>IF('1-Devis'!H236="","",'1-Devis'!H236)</f>
        <v/>
      </c>
      <c r="I237" s="301" t="str">
        <f>IF('1-Devis'!I236="","",'1-Devis'!I236)</f>
        <v/>
      </c>
      <c r="J237" s="24" t="str">
        <f>IF('1-Devis'!J236="","",'1-Devis'!J236)</f>
        <v/>
      </c>
      <c r="K237" s="376" t="str">
        <f>IF('1-Devis'!K236="","",'1-Devis'!K236)</f>
        <v/>
      </c>
      <c r="L237" s="395"/>
      <c r="M237" s="396" t="str">
        <f t="shared" si="13"/>
        <v/>
      </c>
      <c r="N237" s="22" t="str">
        <f t="shared" si="12"/>
        <v/>
      </c>
      <c r="O237" s="399" t="str">
        <f t="shared" si="14"/>
        <v/>
      </c>
      <c r="P237" s="400" t="str">
        <f t="shared" si="15"/>
        <v/>
      </c>
      <c r="Q237" s="20"/>
    </row>
    <row r="238" spans="1:17" ht="20.100000000000001" customHeight="1">
      <c r="A238" s="127">
        <v>232</v>
      </c>
      <c r="B238" s="128" t="str">
        <f>IF('1-Devis'!B237="","",'1-Devis'!B237)</f>
        <v/>
      </c>
      <c r="C238" s="128" t="str">
        <f>IF('1-Devis'!C237="","",'1-Devis'!C237)</f>
        <v/>
      </c>
      <c r="D238" s="128" t="str">
        <f>IF('1-Devis'!D237="","",'1-Devis'!D237)</f>
        <v/>
      </c>
      <c r="E238" s="128" t="str">
        <f>IF('1-Devis'!E237="","",'1-Devis'!E237)</f>
        <v/>
      </c>
      <c r="F238" s="128" t="str">
        <f>IF('1-Devis'!F237="","",'1-Devis'!F237)</f>
        <v/>
      </c>
      <c r="G238" s="301" t="str">
        <f>IF('1-Devis'!G237="","",'1-Devis'!G237)</f>
        <v/>
      </c>
      <c r="H238" s="301" t="str">
        <f>IF('1-Devis'!H237="","",'1-Devis'!H237)</f>
        <v/>
      </c>
      <c r="I238" s="301" t="str">
        <f>IF('1-Devis'!I237="","",'1-Devis'!I237)</f>
        <v/>
      </c>
      <c r="J238" s="24" t="str">
        <f>IF('1-Devis'!J237="","",'1-Devis'!J237)</f>
        <v/>
      </c>
      <c r="K238" s="376" t="str">
        <f>IF('1-Devis'!K237="","",'1-Devis'!K237)</f>
        <v/>
      </c>
      <c r="L238" s="395"/>
      <c r="M238" s="396" t="str">
        <f t="shared" si="13"/>
        <v/>
      </c>
      <c r="N238" s="22" t="str">
        <f t="shared" si="12"/>
        <v/>
      </c>
      <c r="O238" s="399" t="str">
        <f t="shared" si="14"/>
        <v/>
      </c>
      <c r="P238" s="400" t="str">
        <f t="shared" si="15"/>
        <v/>
      </c>
      <c r="Q238" s="20"/>
    </row>
    <row r="239" spans="1:17" ht="20.100000000000001" customHeight="1">
      <c r="A239" s="127">
        <v>233</v>
      </c>
      <c r="B239" s="128" t="str">
        <f>IF('1-Devis'!B238="","",'1-Devis'!B238)</f>
        <v/>
      </c>
      <c r="C239" s="128" t="str">
        <f>IF('1-Devis'!C238="","",'1-Devis'!C238)</f>
        <v/>
      </c>
      <c r="D239" s="128" t="str">
        <f>IF('1-Devis'!D238="","",'1-Devis'!D238)</f>
        <v/>
      </c>
      <c r="E239" s="128" t="str">
        <f>IF('1-Devis'!E238="","",'1-Devis'!E238)</f>
        <v/>
      </c>
      <c r="F239" s="128" t="str">
        <f>IF('1-Devis'!F238="","",'1-Devis'!F238)</f>
        <v/>
      </c>
      <c r="G239" s="301" t="str">
        <f>IF('1-Devis'!G238="","",'1-Devis'!G238)</f>
        <v/>
      </c>
      <c r="H239" s="301" t="str">
        <f>IF('1-Devis'!H238="","",'1-Devis'!H238)</f>
        <v/>
      </c>
      <c r="I239" s="301" t="str">
        <f>IF('1-Devis'!I238="","",'1-Devis'!I238)</f>
        <v/>
      </c>
      <c r="J239" s="24" t="str">
        <f>IF('1-Devis'!J238="","",'1-Devis'!J238)</f>
        <v/>
      </c>
      <c r="K239" s="376" t="str">
        <f>IF('1-Devis'!K238="","",'1-Devis'!K238)</f>
        <v/>
      </c>
      <c r="L239" s="395"/>
      <c r="M239" s="396" t="str">
        <f t="shared" si="13"/>
        <v/>
      </c>
      <c r="N239" s="22" t="str">
        <f t="shared" si="12"/>
        <v/>
      </c>
      <c r="O239" s="399" t="str">
        <f t="shared" si="14"/>
        <v/>
      </c>
      <c r="P239" s="400" t="str">
        <f t="shared" si="15"/>
        <v/>
      </c>
      <c r="Q239" s="20"/>
    </row>
    <row r="240" spans="1:17" ht="20.100000000000001" customHeight="1">
      <c r="A240" s="127">
        <v>234</v>
      </c>
      <c r="B240" s="128" t="str">
        <f>IF('1-Devis'!B239="","",'1-Devis'!B239)</f>
        <v/>
      </c>
      <c r="C240" s="128" t="str">
        <f>IF('1-Devis'!C239="","",'1-Devis'!C239)</f>
        <v/>
      </c>
      <c r="D240" s="128" t="str">
        <f>IF('1-Devis'!D239="","",'1-Devis'!D239)</f>
        <v/>
      </c>
      <c r="E240" s="128" t="str">
        <f>IF('1-Devis'!E239="","",'1-Devis'!E239)</f>
        <v/>
      </c>
      <c r="F240" s="128" t="str">
        <f>IF('1-Devis'!F239="","",'1-Devis'!F239)</f>
        <v/>
      </c>
      <c r="G240" s="301" t="str">
        <f>IF('1-Devis'!G239="","",'1-Devis'!G239)</f>
        <v/>
      </c>
      <c r="H240" s="301" t="str">
        <f>IF('1-Devis'!H239="","",'1-Devis'!H239)</f>
        <v/>
      </c>
      <c r="I240" s="301" t="str">
        <f>IF('1-Devis'!I239="","",'1-Devis'!I239)</f>
        <v/>
      </c>
      <c r="J240" s="24" t="str">
        <f>IF('1-Devis'!J239="","",'1-Devis'!J239)</f>
        <v/>
      </c>
      <c r="K240" s="376" t="str">
        <f>IF('1-Devis'!K239="","",'1-Devis'!K239)</f>
        <v/>
      </c>
      <c r="L240" s="395"/>
      <c r="M240" s="396" t="str">
        <f t="shared" si="13"/>
        <v/>
      </c>
      <c r="N240" s="22" t="str">
        <f t="shared" si="12"/>
        <v/>
      </c>
      <c r="O240" s="399" t="str">
        <f t="shared" si="14"/>
        <v/>
      </c>
      <c r="P240" s="400" t="str">
        <f t="shared" si="15"/>
        <v/>
      </c>
      <c r="Q240" s="20"/>
    </row>
    <row r="241" spans="1:17" ht="20.100000000000001" customHeight="1">
      <c r="A241" s="127">
        <v>235</v>
      </c>
      <c r="B241" s="128" t="str">
        <f>IF('1-Devis'!B240="","",'1-Devis'!B240)</f>
        <v/>
      </c>
      <c r="C241" s="128" t="str">
        <f>IF('1-Devis'!C240="","",'1-Devis'!C240)</f>
        <v/>
      </c>
      <c r="D241" s="128" t="str">
        <f>IF('1-Devis'!D240="","",'1-Devis'!D240)</f>
        <v/>
      </c>
      <c r="E241" s="128" t="str">
        <f>IF('1-Devis'!E240="","",'1-Devis'!E240)</f>
        <v/>
      </c>
      <c r="F241" s="128" t="str">
        <f>IF('1-Devis'!F240="","",'1-Devis'!F240)</f>
        <v/>
      </c>
      <c r="G241" s="301" t="str">
        <f>IF('1-Devis'!G240="","",'1-Devis'!G240)</f>
        <v/>
      </c>
      <c r="H241" s="301" t="str">
        <f>IF('1-Devis'!H240="","",'1-Devis'!H240)</f>
        <v/>
      </c>
      <c r="I241" s="301" t="str">
        <f>IF('1-Devis'!I240="","",'1-Devis'!I240)</f>
        <v/>
      </c>
      <c r="J241" s="24" t="str">
        <f>IF('1-Devis'!J240="","",'1-Devis'!J240)</f>
        <v/>
      </c>
      <c r="K241" s="376" t="str">
        <f>IF('1-Devis'!K240="","",'1-Devis'!K240)</f>
        <v/>
      </c>
      <c r="L241" s="395"/>
      <c r="M241" s="396" t="str">
        <f t="shared" si="13"/>
        <v/>
      </c>
      <c r="N241" s="22" t="str">
        <f t="shared" si="12"/>
        <v/>
      </c>
      <c r="O241" s="399" t="str">
        <f t="shared" si="14"/>
        <v/>
      </c>
      <c r="P241" s="400" t="str">
        <f t="shared" si="15"/>
        <v/>
      </c>
      <c r="Q241" s="20"/>
    </row>
    <row r="242" spans="1:17" ht="20.100000000000001" customHeight="1">
      <c r="A242" s="127">
        <v>236</v>
      </c>
      <c r="B242" s="128" t="str">
        <f>IF('1-Devis'!B241="","",'1-Devis'!B241)</f>
        <v/>
      </c>
      <c r="C242" s="128" t="str">
        <f>IF('1-Devis'!C241="","",'1-Devis'!C241)</f>
        <v/>
      </c>
      <c r="D242" s="128" t="str">
        <f>IF('1-Devis'!D241="","",'1-Devis'!D241)</f>
        <v/>
      </c>
      <c r="E242" s="128" t="str">
        <f>IF('1-Devis'!E241="","",'1-Devis'!E241)</f>
        <v/>
      </c>
      <c r="F242" s="128" t="str">
        <f>IF('1-Devis'!F241="","",'1-Devis'!F241)</f>
        <v/>
      </c>
      <c r="G242" s="301" t="str">
        <f>IF('1-Devis'!G241="","",'1-Devis'!G241)</f>
        <v/>
      </c>
      <c r="H242" s="301" t="str">
        <f>IF('1-Devis'!H241="","",'1-Devis'!H241)</f>
        <v/>
      </c>
      <c r="I242" s="301" t="str">
        <f>IF('1-Devis'!I241="","",'1-Devis'!I241)</f>
        <v/>
      </c>
      <c r="J242" s="24" t="str">
        <f>IF('1-Devis'!J241="","",'1-Devis'!J241)</f>
        <v/>
      </c>
      <c r="K242" s="376" t="str">
        <f>IF('1-Devis'!K241="","",'1-Devis'!K241)</f>
        <v/>
      </c>
      <c r="L242" s="395"/>
      <c r="M242" s="396" t="str">
        <f t="shared" si="13"/>
        <v/>
      </c>
      <c r="N242" s="22" t="str">
        <f t="shared" si="12"/>
        <v/>
      </c>
      <c r="O242" s="399" t="str">
        <f t="shared" si="14"/>
        <v/>
      </c>
      <c r="P242" s="400" t="str">
        <f t="shared" si="15"/>
        <v/>
      </c>
      <c r="Q242" s="20"/>
    </row>
    <row r="243" spans="1:17" ht="20.100000000000001" customHeight="1">
      <c r="A243" s="127">
        <v>237</v>
      </c>
      <c r="B243" s="128" t="str">
        <f>IF('1-Devis'!B242="","",'1-Devis'!B242)</f>
        <v/>
      </c>
      <c r="C243" s="128" t="str">
        <f>IF('1-Devis'!C242="","",'1-Devis'!C242)</f>
        <v/>
      </c>
      <c r="D243" s="128" t="str">
        <f>IF('1-Devis'!D242="","",'1-Devis'!D242)</f>
        <v/>
      </c>
      <c r="E243" s="128" t="str">
        <f>IF('1-Devis'!E242="","",'1-Devis'!E242)</f>
        <v/>
      </c>
      <c r="F243" s="128" t="str">
        <f>IF('1-Devis'!F242="","",'1-Devis'!F242)</f>
        <v/>
      </c>
      <c r="G243" s="301" t="str">
        <f>IF('1-Devis'!G242="","",'1-Devis'!G242)</f>
        <v/>
      </c>
      <c r="H243" s="301" t="str">
        <f>IF('1-Devis'!H242="","",'1-Devis'!H242)</f>
        <v/>
      </c>
      <c r="I243" s="301" t="str">
        <f>IF('1-Devis'!I242="","",'1-Devis'!I242)</f>
        <v/>
      </c>
      <c r="J243" s="24" t="str">
        <f>IF('1-Devis'!J242="","",'1-Devis'!J242)</f>
        <v/>
      </c>
      <c r="K243" s="376" t="str">
        <f>IF('1-Devis'!K242="","",'1-Devis'!K242)</f>
        <v/>
      </c>
      <c r="L243" s="395"/>
      <c r="M243" s="396" t="str">
        <f t="shared" si="13"/>
        <v/>
      </c>
      <c r="N243" s="22" t="str">
        <f t="shared" si="12"/>
        <v/>
      </c>
      <c r="O243" s="399" t="str">
        <f t="shared" si="14"/>
        <v/>
      </c>
      <c r="P243" s="400" t="str">
        <f t="shared" si="15"/>
        <v/>
      </c>
      <c r="Q243" s="20"/>
    </row>
    <row r="244" spans="1:17" ht="20.100000000000001" customHeight="1">
      <c r="A244" s="127">
        <v>238</v>
      </c>
      <c r="B244" s="128" t="str">
        <f>IF('1-Devis'!B243="","",'1-Devis'!B243)</f>
        <v/>
      </c>
      <c r="C244" s="128" t="str">
        <f>IF('1-Devis'!C243="","",'1-Devis'!C243)</f>
        <v/>
      </c>
      <c r="D244" s="128" t="str">
        <f>IF('1-Devis'!D243="","",'1-Devis'!D243)</f>
        <v/>
      </c>
      <c r="E244" s="128" t="str">
        <f>IF('1-Devis'!E243="","",'1-Devis'!E243)</f>
        <v/>
      </c>
      <c r="F244" s="128" t="str">
        <f>IF('1-Devis'!F243="","",'1-Devis'!F243)</f>
        <v/>
      </c>
      <c r="G244" s="301" t="str">
        <f>IF('1-Devis'!G243="","",'1-Devis'!G243)</f>
        <v/>
      </c>
      <c r="H244" s="301" t="str">
        <f>IF('1-Devis'!H243="","",'1-Devis'!H243)</f>
        <v/>
      </c>
      <c r="I244" s="301" t="str">
        <f>IF('1-Devis'!I243="","",'1-Devis'!I243)</f>
        <v/>
      </c>
      <c r="J244" s="24" t="str">
        <f>IF('1-Devis'!J243="","",'1-Devis'!J243)</f>
        <v/>
      </c>
      <c r="K244" s="376" t="str">
        <f>IF('1-Devis'!K243="","",'1-Devis'!K243)</f>
        <v/>
      </c>
      <c r="L244" s="395"/>
      <c r="M244" s="396" t="str">
        <f t="shared" si="13"/>
        <v/>
      </c>
      <c r="N244" s="22" t="str">
        <f t="shared" si="12"/>
        <v/>
      </c>
      <c r="O244" s="399" t="str">
        <f t="shared" si="14"/>
        <v/>
      </c>
      <c r="P244" s="400" t="str">
        <f t="shared" si="15"/>
        <v/>
      </c>
      <c r="Q244" s="20"/>
    </row>
    <row r="245" spans="1:17" ht="20.100000000000001" customHeight="1">
      <c r="A245" s="127">
        <v>239</v>
      </c>
      <c r="B245" s="128" t="str">
        <f>IF('1-Devis'!B244="","",'1-Devis'!B244)</f>
        <v/>
      </c>
      <c r="C245" s="128" t="str">
        <f>IF('1-Devis'!C244="","",'1-Devis'!C244)</f>
        <v/>
      </c>
      <c r="D245" s="128" t="str">
        <f>IF('1-Devis'!D244="","",'1-Devis'!D244)</f>
        <v/>
      </c>
      <c r="E245" s="128" t="str">
        <f>IF('1-Devis'!E244="","",'1-Devis'!E244)</f>
        <v/>
      </c>
      <c r="F245" s="128" t="str">
        <f>IF('1-Devis'!F244="","",'1-Devis'!F244)</f>
        <v/>
      </c>
      <c r="G245" s="301" t="str">
        <f>IF('1-Devis'!G244="","",'1-Devis'!G244)</f>
        <v/>
      </c>
      <c r="H245" s="301" t="str">
        <f>IF('1-Devis'!H244="","",'1-Devis'!H244)</f>
        <v/>
      </c>
      <c r="I245" s="301" t="str">
        <f>IF('1-Devis'!I244="","",'1-Devis'!I244)</f>
        <v/>
      </c>
      <c r="J245" s="24" t="str">
        <f>IF('1-Devis'!J244="","",'1-Devis'!J244)</f>
        <v/>
      </c>
      <c r="K245" s="376" t="str">
        <f>IF('1-Devis'!K244="","",'1-Devis'!K244)</f>
        <v/>
      </c>
      <c r="L245" s="395"/>
      <c r="M245" s="396" t="str">
        <f t="shared" si="13"/>
        <v/>
      </c>
      <c r="N245" s="22" t="str">
        <f t="shared" si="12"/>
        <v/>
      </c>
      <c r="O245" s="399" t="str">
        <f t="shared" si="14"/>
        <v/>
      </c>
      <c r="P245" s="400" t="str">
        <f t="shared" si="15"/>
        <v/>
      </c>
      <c r="Q245" s="20"/>
    </row>
    <row r="246" spans="1:17" ht="20.100000000000001" customHeight="1">
      <c r="A246" s="127">
        <v>240</v>
      </c>
      <c r="B246" s="128" t="str">
        <f>IF('1-Devis'!B245="","",'1-Devis'!B245)</f>
        <v/>
      </c>
      <c r="C246" s="128" t="str">
        <f>IF('1-Devis'!C245="","",'1-Devis'!C245)</f>
        <v/>
      </c>
      <c r="D246" s="128" t="str">
        <f>IF('1-Devis'!D245="","",'1-Devis'!D245)</f>
        <v/>
      </c>
      <c r="E246" s="128" t="str">
        <f>IF('1-Devis'!E245="","",'1-Devis'!E245)</f>
        <v/>
      </c>
      <c r="F246" s="128" t="str">
        <f>IF('1-Devis'!F245="","",'1-Devis'!F245)</f>
        <v/>
      </c>
      <c r="G246" s="301" t="str">
        <f>IF('1-Devis'!G245="","",'1-Devis'!G245)</f>
        <v/>
      </c>
      <c r="H246" s="301" t="str">
        <f>IF('1-Devis'!H245="","",'1-Devis'!H245)</f>
        <v/>
      </c>
      <c r="I246" s="301" t="str">
        <f>IF('1-Devis'!I245="","",'1-Devis'!I245)</f>
        <v/>
      </c>
      <c r="J246" s="24" t="str">
        <f>IF('1-Devis'!J245="","",'1-Devis'!J245)</f>
        <v/>
      </c>
      <c r="K246" s="376" t="str">
        <f>IF('1-Devis'!K245="","",'1-Devis'!K245)</f>
        <v/>
      </c>
      <c r="L246" s="395"/>
      <c r="M246" s="396" t="str">
        <f t="shared" si="13"/>
        <v/>
      </c>
      <c r="N246" s="22" t="str">
        <f t="shared" si="12"/>
        <v/>
      </c>
      <c r="O246" s="399" t="str">
        <f t="shared" si="14"/>
        <v/>
      </c>
      <c r="P246" s="400" t="str">
        <f t="shared" si="15"/>
        <v/>
      </c>
      <c r="Q246" s="20"/>
    </row>
    <row r="247" spans="1:17" ht="20.100000000000001" customHeight="1">
      <c r="A247" s="127">
        <v>241</v>
      </c>
      <c r="B247" s="128" t="str">
        <f>IF('1-Devis'!B246="","",'1-Devis'!B246)</f>
        <v/>
      </c>
      <c r="C247" s="128" t="str">
        <f>IF('1-Devis'!C246="","",'1-Devis'!C246)</f>
        <v/>
      </c>
      <c r="D247" s="128" t="str">
        <f>IF('1-Devis'!D246="","",'1-Devis'!D246)</f>
        <v/>
      </c>
      <c r="E247" s="128" t="str">
        <f>IF('1-Devis'!E246="","",'1-Devis'!E246)</f>
        <v/>
      </c>
      <c r="F247" s="128" t="str">
        <f>IF('1-Devis'!F246="","",'1-Devis'!F246)</f>
        <v/>
      </c>
      <c r="G247" s="301" t="str">
        <f>IF('1-Devis'!G246="","",'1-Devis'!G246)</f>
        <v/>
      </c>
      <c r="H247" s="301" t="str">
        <f>IF('1-Devis'!H246="","",'1-Devis'!H246)</f>
        <v/>
      </c>
      <c r="I247" s="301" t="str">
        <f>IF('1-Devis'!I246="","",'1-Devis'!I246)</f>
        <v/>
      </c>
      <c r="J247" s="24" t="str">
        <f>IF('1-Devis'!J246="","",'1-Devis'!J246)</f>
        <v/>
      </c>
      <c r="K247" s="376" t="str">
        <f>IF('1-Devis'!K246="","",'1-Devis'!K246)</f>
        <v/>
      </c>
      <c r="L247" s="395"/>
      <c r="M247" s="396" t="str">
        <f t="shared" si="13"/>
        <v/>
      </c>
      <c r="N247" s="22" t="str">
        <f t="shared" si="12"/>
        <v/>
      </c>
      <c r="O247" s="399" t="str">
        <f t="shared" si="14"/>
        <v/>
      </c>
      <c r="P247" s="400" t="str">
        <f t="shared" si="15"/>
        <v/>
      </c>
      <c r="Q247" s="20"/>
    </row>
    <row r="248" spans="1:17" ht="20.100000000000001" customHeight="1">
      <c r="A248" s="127">
        <v>242</v>
      </c>
      <c r="B248" s="128" t="str">
        <f>IF('1-Devis'!B247="","",'1-Devis'!B247)</f>
        <v/>
      </c>
      <c r="C248" s="128" t="str">
        <f>IF('1-Devis'!C247="","",'1-Devis'!C247)</f>
        <v/>
      </c>
      <c r="D248" s="128" t="str">
        <f>IF('1-Devis'!D247="","",'1-Devis'!D247)</f>
        <v/>
      </c>
      <c r="E248" s="128" t="str">
        <f>IF('1-Devis'!E247="","",'1-Devis'!E247)</f>
        <v/>
      </c>
      <c r="F248" s="128" t="str">
        <f>IF('1-Devis'!F247="","",'1-Devis'!F247)</f>
        <v/>
      </c>
      <c r="G248" s="301" t="str">
        <f>IF('1-Devis'!G247="","",'1-Devis'!G247)</f>
        <v/>
      </c>
      <c r="H248" s="301" t="str">
        <f>IF('1-Devis'!H247="","",'1-Devis'!H247)</f>
        <v/>
      </c>
      <c r="I248" s="301" t="str">
        <f>IF('1-Devis'!I247="","",'1-Devis'!I247)</f>
        <v/>
      </c>
      <c r="J248" s="24" t="str">
        <f>IF('1-Devis'!J247="","",'1-Devis'!J247)</f>
        <v/>
      </c>
      <c r="K248" s="376" t="str">
        <f>IF('1-Devis'!K247="","",'1-Devis'!K247)</f>
        <v/>
      </c>
      <c r="L248" s="395"/>
      <c r="M248" s="396" t="str">
        <f t="shared" si="13"/>
        <v/>
      </c>
      <c r="N248" s="22" t="str">
        <f t="shared" si="12"/>
        <v/>
      </c>
      <c r="O248" s="399" t="str">
        <f t="shared" si="14"/>
        <v/>
      </c>
      <c r="P248" s="400" t="str">
        <f t="shared" si="15"/>
        <v/>
      </c>
      <c r="Q248" s="20"/>
    </row>
    <row r="249" spans="1:17" ht="20.100000000000001" customHeight="1">
      <c r="A249" s="127">
        <v>243</v>
      </c>
      <c r="B249" s="128" t="str">
        <f>IF('1-Devis'!B248="","",'1-Devis'!B248)</f>
        <v/>
      </c>
      <c r="C249" s="128" t="str">
        <f>IF('1-Devis'!C248="","",'1-Devis'!C248)</f>
        <v/>
      </c>
      <c r="D249" s="128" t="str">
        <f>IF('1-Devis'!D248="","",'1-Devis'!D248)</f>
        <v/>
      </c>
      <c r="E249" s="128" t="str">
        <f>IF('1-Devis'!E248="","",'1-Devis'!E248)</f>
        <v/>
      </c>
      <c r="F249" s="128" t="str">
        <f>IF('1-Devis'!F248="","",'1-Devis'!F248)</f>
        <v/>
      </c>
      <c r="G249" s="301" t="str">
        <f>IF('1-Devis'!G248="","",'1-Devis'!G248)</f>
        <v/>
      </c>
      <c r="H249" s="301" t="str">
        <f>IF('1-Devis'!H248="","",'1-Devis'!H248)</f>
        <v/>
      </c>
      <c r="I249" s="301" t="str">
        <f>IF('1-Devis'!I248="","",'1-Devis'!I248)</f>
        <v/>
      </c>
      <c r="J249" s="24" t="str">
        <f>IF('1-Devis'!J248="","",'1-Devis'!J248)</f>
        <v/>
      </c>
      <c r="K249" s="376" t="str">
        <f>IF('1-Devis'!K248="","",'1-Devis'!K248)</f>
        <v/>
      </c>
      <c r="L249" s="395"/>
      <c r="M249" s="396" t="str">
        <f t="shared" si="13"/>
        <v/>
      </c>
      <c r="N249" s="22" t="str">
        <f t="shared" si="12"/>
        <v/>
      </c>
      <c r="O249" s="399" t="str">
        <f t="shared" si="14"/>
        <v/>
      </c>
      <c r="P249" s="400" t="str">
        <f t="shared" si="15"/>
        <v/>
      </c>
      <c r="Q249" s="20"/>
    </row>
    <row r="250" spans="1:17" ht="20.100000000000001" customHeight="1">
      <c r="A250" s="127">
        <v>244</v>
      </c>
      <c r="B250" s="128" t="str">
        <f>IF('1-Devis'!B249="","",'1-Devis'!B249)</f>
        <v/>
      </c>
      <c r="C250" s="128" t="str">
        <f>IF('1-Devis'!C249="","",'1-Devis'!C249)</f>
        <v/>
      </c>
      <c r="D250" s="128" t="str">
        <f>IF('1-Devis'!D249="","",'1-Devis'!D249)</f>
        <v/>
      </c>
      <c r="E250" s="128" t="str">
        <f>IF('1-Devis'!E249="","",'1-Devis'!E249)</f>
        <v/>
      </c>
      <c r="F250" s="128" t="str">
        <f>IF('1-Devis'!F249="","",'1-Devis'!F249)</f>
        <v/>
      </c>
      <c r="G250" s="301" t="str">
        <f>IF('1-Devis'!G249="","",'1-Devis'!G249)</f>
        <v/>
      </c>
      <c r="H250" s="301" t="str">
        <f>IF('1-Devis'!H249="","",'1-Devis'!H249)</f>
        <v/>
      </c>
      <c r="I250" s="301" t="str">
        <f>IF('1-Devis'!I249="","",'1-Devis'!I249)</f>
        <v/>
      </c>
      <c r="J250" s="24" t="str">
        <f>IF('1-Devis'!J249="","",'1-Devis'!J249)</f>
        <v/>
      </c>
      <c r="K250" s="376" t="str">
        <f>IF('1-Devis'!K249="","",'1-Devis'!K249)</f>
        <v/>
      </c>
      <c r="L250" s="395"/>
      <c r="M250" s="396" t="str">
        <f t="shared" si="13"/>
        <v/>
      </c>
      <c r="N250" s="22" t="str">
        <f t="shared" si="12"/>
        <v/>
      </c>
      <c r="O250" s="399" t="str">
        <f t="shared" si="14"/>
        <v/>
      </c>
      <c r="P250" s="400" t="str">
        <f t="shared" si="15"/>
        <v/>
      </c>
      <c r="Q250" s="20"/>
    </row>
    <row r="251" spans="1:17" ht="20.100000000000001" customHeight="1">
      <c r="A251" s="127">
        <v>245</v>
      </c>
      <c r="B251" s="128" t="str">
        <f>IF('1-Devis'!B250="","",'1-Devis'!B250)</f>
        <v/>
      </c>
      <c r="C251" s="128" t="str">
        <f>IF('1-Devis'!C250="","",'1-Devis'!C250)</f>
        <v/>
      </c>
      <c r="D251" s="128" t="str">
        <f>IF('1-Devis'!D250="","",'1-Devis'!D250)</f>
        <v/>
      </c>
      <c r="E251" s="128" t="str">
        <f>IF('1-Devis'!E250="","",'1-Devis'!E250)</f>
        <v/>
      </c>
      <c r="F251" s="128" t="str">
        <f>IF('1-Devis'!F250="","",'1-Devis'!F250)</f>
        <v/>
      </c>
      <c r="G251" s="301" t="str">
        <f>IF('1-Devis'!G250="","",'1-Devis'!G250)</f>
        <v/>
      </c>
      <c r="H251" s="301" t="str">
        <f>IF('1-Devis'!H250="","",'1-Devis'!H250)</f>
        <v/>
      </c>
      <c r="I251" s="301" t="str">
        <f>IF('1-Devis'!I250="","",'1-Devis'!I250)</f>
        <v/>
      </c>
      <c r="J251" s="24" t="str">
        <f>IF('1-Devis'!J250="","",'1-Devis'!J250)</f>
        <v/>
      </c>
      <c r="K251" s="376" t="str">
        <f>IF('1-Devis'!K250="","",'1-Devis'!K250)</f>
        <v/>
      </c>
      <c r="L251" s="395"/>
      <c r="M251" s="396" t="str">
        <f t="shared" si="13"/>
        <v/>
      </c>
      <c r="N251" s="22" t="str">
        <f t="shared" si="12"/>
        <v/>
      </c>
      <c r="O251" s="399" t="str">
        <f t="shared" si="14"/>
        <v/>
      </c>
      <c r="P251" s="400" t="str">
        <f t="shared" si="15"/>
        <v/>
      </c>
      <c r="Q251" s="20"/>
    </row>
    <row r="252" spans="1:17" ht="20.100000000000001" customHeight="1">
      <c r="A252" s="127">
        <v>246</v>
      </c>
      <c r="B252" s="128" t="str">
        <f>IF('1-Devis'!B251="","",'1-Devis'!B251)</f>
        <v/>
      </c>
      <c r="C252" s="128" t="str">
        <f>IF('1-Devis'!C251="","",'1-Devis'!C251)</f>
        <v/>
      </c>
      <c r="D252" s="128" t="str">
        <f>IF('1-Devis'!D251="","",'1-Devis'!D251)</f>
        <v/>
      </c>
      <c r="E252" s="128" t="str">
        <f>IF('1-Devis'!E251="","",'1-Devis'!E251)</f>
        <v/>
      </c>
      <c r="F252" s="128" t="str">
        <f>IF('1-Devis'!F251="","",'1-Devis'!F251)</f>
        <v/>
      </c>
      <c r="G252" s="301" t="str">
        <f>IF('1-Devis'!G251="","",'1-Devis'!G251)</f>
        <v/>
      </c>
      <c r="H252" s="301" t="str">
        <f>IF('1-Devis'!H251="","",'1-Devis'!H251)</f>
        <v/>
      </c>
      <c r="I252" s="301" t="str">
        <f>IF('1-Devis'!I251="","",'1-Devis'!I251)</f>
        <v/>
      </c>
      <c r="J252" s="24" t="str">
        <f>IF('1-Devis'!J251="","",'1-Devis'!J251)</f>
        <v/>
      </c>
      <c r="K252" s="376" t="str">
        <f>IF('1-Devis'!K251="","",'1-Devis'!K251)</f>
        <v/>
      </c>
      <c r="L252" s="395"/>
      <c r="M252" s="396" t="str">
        <f t="shared" si="13"/>
        <v/>
      </c>
      <c r="N252" s="22" t="str">
        <f t="shared" si="12"/>
        <v/>
      </c>
      <c r="O252" s="399" t="str">
        <f t="shared" si="14"/>
        <v/>
      </c>
      <c r="P252" s="400" t="str">
        <f t="shared" si="15"/>
        <v/>
      </c>
      <c r="Q252" s="20"/>
    </row>
    <row r="253" spans="1:17" ht="20.100000000000001" customHeight="1">
      <c r="A253" s="127">
        <v>247</v>
      </c>
      <c r="B253" s="128" t="str">
        <f>IF('1-Devis'!B252="","",'1-Devis'!B252)</f>
        <v/>
      </c>
      <c r="C253" s="128" t="str">
        <f>IF('1-Devis'!C252="","",'1-Devis'!C252)</f>
        <v/>
      </c>
      <c r="D253" s="128" t="str">
        <f>IF('1-Devis'!D252="","",'1-Devis'!D252)</f>
        <v/>
      </c>
      <c r="E253" s="128" t="str">
        <f>IF('1-Devis'!E252="","",'1-Devis'!E252)</f>
        <v/>
      </c>
      <c r="F253" s="128" t="str">
        <f>IF('1-Devis'!F252="","",'1-Devis'!F252)</f>
        <v/>
      </c>
      <c r="G253" s="301" t="str">
        <f>IF('1-Devis'!G252="","",'1-Devis'!G252)</f>
        <v/>
      </c>
      <c r="H253" s="301" t="str">
        <f>IF('1-Devis'!H252="","",'1-Devis'!H252)</f>
        <v/>
      </c>
      <c r="I253" s="301" t="str">
        <f>IF('1-Devis'!I252="","",'1-Devis'!I252)</f>
        <v/>
      </c>
      <c r="J253" s="24" t="str">
        <f>IF('1-Devis'!J252="","",'1-Devis'!J252)</f>
        <v/>
      </c>
      <c r="K253" s="376" t="str">
        <f>IF('1-Devis'!K252="","",'1-Devis'!K252)</f>
        <v/>
      </c>
      <c r="L253" s="395"/>
      <c r="M253" s="396" t="str">
        <f t="shared" si="13"/>
        <v/>
      </c>
      <c r="N253" s="22" t="str">
        <f t="shared" si="12"/>
        <v/>
      </c>
      <c r="O253" s="399" t="str">
        <f t="shared" si="14"/>
        <v/>
      </c>
      <c r="P253" s="400" t="str">
        <f t="shared" si="15"/>
        <v/>
      </c>
      <c r="Q253" s="20"/>
    </row>
    <row r="254" spans="1:17" ht="20.100000000000001" customHeight="1">
      <c r="A254" s="127">
        <v>248</v>
      </c>
      <c r="B254" s="128" t="str">
        <f>IF('1-Devis'!B253="","",'1-Devis'!B253)</f>
        <v/>
      </c>
      <c r="C254" s="128" t="str">
        <f>IF('1-Devis'!C253="","",'1-Devis'!C253)</f>
        <v/>
      </c>
      <c r="D254" s="128" t="str">
        <f>IF('1-Devis'!D253="","",'1-Devis'!D253)</f>
        <v/>
      </c>
      <c r="E254" s="128" t="str">
        <f>IF('1-Devis'!E253="","",'1-Devis'!E253)</f>
        <v/>
      </c>
      <c r="F254" s="128" t="str">
        <f>IF('1-Devis'!F253="","",'1-Devis'!F253)</f>
        <v/>
      </c>
      <c r="G254" s="301" t="str">
        <f>IF('1-Devis'!G253="","",'1-Devis'!G253)</f>
        <v/>
      </c>
      <c r="H254" s="301" t="str">
        <f>IF('1-Devis'!H253="","",'1-Devis'!H253)</f>
        <v/>
      </c>
      <c r="I254" s="301" t="str">
        <f>IF('1-Devis'!I253="","",'1-Devis'!I253)</f>
        <v/>
      </c>
      <c r="J254" s="24" t="str">
        <f>IF('1-Devis'!J253="","",'1-Devis'!J253)</f>
        <v/>
      </c>
      <c r="K254" s="376" t="str">
        <f>IF('1-Devis'!K253="","",'1-Devis'!K253)</f>
        <v/>
      </c>
      <c r="L254" s="395"/>
      <c r="M254" s="396" t="str">
        <f t="shared" si="13"/>
        <v/>
      </c>
      <c r="N254" s="22" t="str">
        <f t="shared" si="12"/>
        <v/>
      </c>
      <c r="O254" s="399" t="str">
        <f t="shared" si="14"/>
        <v/>
      </c>
      <c r="P254" s="400" t="str">
        <f t="shared" si="15"/>
        <v/>
      </c>
      <c r="Q254" s="20"/>
    </row>
    <row r="255" spans="1:17" ht="20.100000000000001" customHeight="1">
      <c r="A255" s="127">
        <v>249</v>
      </c>
      <c r="B255" s="128" t="str">
        <f>IF('1-Devis'!B254="","",'1-Devis'!B254)</f>
        <v/>
      </c>
      <c r="C255" s="128" t="str">
        <f>IF('1-Devis'!C254="","",'1-Devis'!C254)</f>
        <v/>
      </c>
      <c r="D255" s="128" t="str">
        <f>IF('1-Devis'!D254="","",'1-Devis'!D254)</f>
        <v/>
      </c>
      <c r="E255" s="128" t="str">
        <f>IF('1-Devis'!E254="","",'1-Devis'!E254)</f>
        <v/>
      </c>
      <c r="F255" s="128" t="str">
        <f>IF('1-Devis'!F254="","",'1-Devis'!F254)</f>
        <v/>
      </c>
      <c r="G255" s="301" t="str">
        <f>IF('1-Devis'!G254="","",'1-Devis'!G254)</f>
        <v/>
      </c>
      <c r="H255" s="301" t="str">
        <f>IF('1-Devis'!H254="","",'1-Devis'!H254)</f>
        <v/>
      </c>
      <c r="I255" s="301" t="str">
        <f>IF('1-Devis'!I254="","",'1-Devis'!I254)</f>
        <v/>
      </c>
      <c r="J255" s="24" t="str">
        <f>IF('1-Devis'!J254="","",'1-Devis'!J254)</f>
        <v/>
      </c>
      <c r="K255" s="376" t="str">
        <f>IF('1-Devis'!K254="","",'1-Devis'!K254)</f>
        <v/>
      </c>
      <c r="L255" s="395"/>
      <c r="M255" s="396" t="str">
        <f t="shared" si="13"/>
        <v/>
      </c>
      <c r="N255" s="22" t="str">
        <f t="shared" si="12"/>
        <v/>
      </c>
      <c r="O255" s="399" t="str">
        <f t="shared" si="14"/>
        <v/>
      </c>
      <c r="P255" s="400" t="str">
        <f t="shared" si="15"/>
        <v/>
      </c>
      <c r="Q255" s="20"/>
    </row>
    <row r="256" spans="1:17" ht="20.100000000000001" customHeight="1">
      <c r="A256" s="127">
        <v>250</v>
      </c>
      <c r="B256" s="128" t="str">
        <f>IF('1-Devis'!B255="","",'1-Devis'!B255)</f>
        <v/>
      </c>
      <c r="C256" s="128" t="str">
        <f>IF('1-Devis'!C255="","",'1-Devis'!C255)</f>
        <v/>
      </c>
      <c r="D256" s="128" t="str">
        <f>IF('1-Devis'!D255="","",'1-Devis'!D255)</f>
        <v/>
      </c>
      <c r="E256" s="128" t="str">
        <f>IF('1-Devis'!E255="","",'1-Devis'!E255)</f>
        <v/>
      </c>
      <c r="F256" s="128" t="str">
        <f>IF('1-Devis'!F255="","",'1-Devis'!F255)</f>
        <v/>
      </c>
      <c r="G256" s="301" t="str">
        <f>IF('1-Devis'!G255="","",'1-Devis'!G255)</f>
        <v/>
      </c>
      <c r="H256" s="301" t="str">
        <f>IF('1-Devis'!H255="","",'1-Devis'!H255)</f>
        <v/>
      </c>
      <c r="I256" s="301" t="str">
        <f>IF('1-Devis'!I255="","",'1-Devis'!I255)</f>
        <v/>
      </c>
      <c r="J256" s="24" t="str">
        <f>IF('1-Devis'!J255="","",'1-Devis'!J255)</f>
        <v/>
      </c>
      <c r="K256" s="376" t="str">
        <f>IF('1-Devis'!K255="","",'1-Devis'!K255)</f>
        <v/>
      </c>
      <c r="L256" s="395"/>
      <c r="M256" s="396" t="str">
        <f t="shared" si="13"/>
        <v/>
      </c>
      <c r="N256" s="22" t="str">
        <f t="shared" si="12"/>
        <v/>
      </c>
      <c r="O256" s="399" t="str">
        <f t="shared" si="14"/>
        <v/>
      </c>
      <c r="P256" s="400" t="str">
        <f t="shared" si="15"/>
        <v/>
      </c>
      <c r="Q256" s="20"/>
    </row>
    <row r="257" spans="1:17" ht="20.100000000000001" customHeight="1">
      <c r="A257" s="127">
        <v>251</v>
      </c>
      <c r="B257" s="128" t="str">
        <f>IF('1-Devis'!B256="","",'1-Devis'!B256)</f>
        <v/>
      </c>
      <c r="C257" s="128" t="str">
        <f>IF('1-Devis'!C256="","",'1-Devis'!C256)</f>
        <v/>
      </c>
      <c r="D257" s="128" t="str">
        <f>IF('1-Devis'!D256="","",'1-Devis'!D256)</f>
        <v/>
      </c>
      <c r="E257" s="128" t="str">
        <f>IF('1-Devis'!E256="","",'1-Devis'!E256)</f>
        <v/>
      </c>
      <c r="F257" s="128" t="str">
        <f>IF('1-Devis'!F256="","",'1-Devis'!F256)</f>
        <v/>
      </c>
      <c r="G257" s="301" t="str">
        <f>IF('1-Devis'!G256="","",'1-Devis'!G256)</f>
        <v/>
      </c>
      <c r="H257" s="301" t="str">
        <f>IF('1-Devis'!H256="","",'1-Devis'!H256)</f>
        <v/>
      </c>
      <c r="I257" s="301" t="str">
        <f>IF('1-Devis'!I256="","",'1-Devis'!I256)</f>
        <v/>
      </c>
      <c r="J257" s="24" t="str">
        <f>IF('1-Devis'!J256="","",'1-Devis'!J256)</f>
        <v/>
      </c>
      <c r="K257" s="376" t="str">
        <f>IF('1-Devis'!K256="","",'1-Devis'!K256)</f>
        <v/>
      </c>
      <c r="L257" s="395"/>
      <c r="M257" s="396" t="str">
        <f t="shared" si="13"/>
        <v/>
      </c>
      <c r="N257" s="22" t="str">
        <f t="shared" si="12"/>
        <v/>
      </c>
      <c r="O257" s="399" t="str">
        <f t="shared" si="14"/>
        <v/>
      </c>
      <c r="P257" s="400" t="str">
        <f t="shared" si="15"/>
        <v/>
      </c>
      <c r="Q257" s="20"/>
    </row>
    <row r="258" spans="1:17" ht="20.100000000000001" customHeight="1">
      <c r="A258" s="127">
        <v>252</v>
      </c>
      <c r="B258" s="128" t="str">
        <f>IF('1-Devis'!B257="","",'1-Devis'!B257)</f>
        <v/>
      </c>
      <c r="C258" s="128" t="str">
        <f>IF('1-Devis'!C257="","",'1-Devis'!C257)</f>
        <v/>
      </c>
      <c r="D258" s="128" t="str">
        <f>IF('1-Devis'!D257="","",'1-Devis'!D257)</f>
        <v/>
      </c>
      <c r="E258" s="128" t="str">
        <f>IF('1-Devis'!E257="","",'1-Devis'!E257)</f>
        <v/>
      </c>
      <c r="F258" s="128" t="str">
        <f>IF('1-Devis'!F257="","",'1-Devis'!F257)</f>
        <v/>
      </c>
      <c r="G258" s="301" t="str">
        <f>IF('1-Devis'!G257="","",'1-Devis'!G257)</f>
        <v/>
      </c>
      <c r="H258" s="301" t="str">
        <f>IF('1-Devis'!H257="","",'1-Devis'!H257)</f>
        <v/>
      </c>
      <c r="I258" s="301" t="str">
        <f>IF('1-Devis'!I257="","",'1-Devis'!I257)</f>
        <v/>
      </c>
      <c r="J258" s="24" t="str">
        <f>IF('1-Devis'!J257="","",'1-Devis'!J257)</f>
        <v/>
      </c>
      <c r="K258" s="376" t="str">
        <f>IF('1-Devis'!K257="","",'1-Devis'!K257)</f>
        <v/>
      </c>
      <c r="L258" s="395"/>
      <c r="M258" s="396" t="str">
        <f t="shared" si="13"/>
        <v/>
      </c>
      <c r="N258" s="22" t="str">
        <f t="shared" si="12"/>
        <v/>
      </c>
      <c r="O258" s="399" t="str">
        <f t="shared" si="14"/>
        <v/>
      </c>
      <c r="P258" s="400" t="str">
        <f t="shared" si="15"/>
        <v/>
      </c>
      <c r="Q258" s="20"/>
    </row>
    <row r="259" spans="1:17" ht="20.100000000000001" customHeight="1">
      <c r="A259" s="127">
        <v>253</v>
      </c>
      <c r="B259" s="128" t="str">
        <f>IF('1-Devis'!B258="","",'1-Devis'!B258)</f>
        <v/>
      </c>
      <c r="C259" s="128" t="str">
        <f>IF('1-Devis'!C258="","",'1-Devis'!C258)</f>
        <v/>
      </c>
      <c r="D259" s="128" t="str">
        <f>IF('1-Devis'!D258="","",'1-Devis'!D258)</f>
        <v/>
      </c>
      <c r="E259" s="128" t="str">
        <f>IF('1-Devis'!E258="","",'1-Devis'!E258)</f>
        <v/>
      </c>
      <c r="F259" s="128" t="str">
        <f>IF('1-Devis'!F258="","",'1-Devis'!F258)</f>
        <v/>
      </c>
      <c r="G259" s="301" t="str">
        <f>IF('1-Devis'!G258="","",'1-Devis'!G258)</f>
        <v/>
      </c>
      <c r="H259" s="301" t="str">
        <f>IF('1-Devis'!H258="","",'1-Devis'!H258)</f>
        <v/>
      </c>
      <c r="I259" s="301" t="str">
        <f>IF('1-Devis'!I258="","",'1-Devis'!I258)</f>
        <v/>
      </c>
      <c r="J259" s="24" t="str">
        <f>IF('1-Devis'!J258="","",'1-Devis'!J258)</f>
        <v/>
      </c>
      <c r="K259" s="376" t="str">
        <f>IF('1-Devis'!K258="","",'1-Devis'!K258)</f>
        <v/>
      </c>
      <c r="L259" s="395"/>
      <c r="M259" s="396" t="str">
        <f t="shared" si="13"/>
        <v/>
      </c>
      <c r="N259" s="22" t="str">
        <f t="shared" si="12"/>
        <v/>
      </c>
      <c r="O259" s="399" t="str">
        <f t="shared" si="14"/>
        <v/>
      </c>
      <c r="P259" s="400" t="str">
        <f t="shared" si="15"/>
        <v/>
      </c>
      <c r="Q259" s="20"/>
    </row>
    <row r="260" spans="1:17" ht="20.100000000000001" customHeight="1">
      <c r="A260" s="127">
        <v>254</v>
      </c>
      <c r="B260" s="128" t="str">
        <f>IF('1-Devis'!B259="","",'1-Devis'!B259)</f>
        <v/>
      </c>
      <c r="C260" s="128" t="str">
        <f>IF('1-Devis'!C259="","",'1-Devis'!C259)</f>
        <v/>
      </c>
      <c r="D260" s="128" t="str">
        <f>IF('1-Devis'!D259="","",'1-Devis'!D259)</f>
        <v/>
      </c>
      <c r="E260" s="128" t="str">
        <f>IF('1-Devis'!E259="","",'1-Devis'!E259)</f>
        <v/>
      </c>
      <c r="F260" s="128" t="str">
        <f>IF('1-Devis'!F259="","",'1-Devis'!F259)</f>
        <v/>
      </c>
      <c r="G260" s="301" t="str">
        <f>IF('1-Devis'!G259="","",'1-Devis'!G259)</f>
        <v/>
      </c>
      <c r="H260" s="301" t="str">
        <f>IF('1-Devis'!H259="","",'1-Devis'!H259)</f>
        <v/>
      </c>
      <c r="I260" s="301" t="str">
        <f>IF('1-Devis'!I259="","",'1-Devis'!I259)</f>
        <v/>
      </c>
      <c r="J260" s="24" t="str">
        <f>IF('1-Devis'!J259="","",'1-Devis'!J259)</f>
        <v/>
      </c>
      <c r="K260" s="376" t="str">
        <f>IF('1-Devis'!K259="","",'1-Devis'!K259)</f>
        <v/>
      </c>
      <c r="L260" s="395"/>
      <c r="M260" s="396" t="str">
        <f t="shared" si="13"/>
        <v/>
      </c>
      <c r="N260" s="22" t="str">
        <f t="shared" si="12"/>
        <v/>
      </c>
      <c r="O260" s="399" t="str">
        <f t="shared" si="14"/>
        <v/>
      </c>
      <c r="P260" s="400" t="str">
        <f t="shared" si="15"/>
        <v/>
      </c>
      <c r="Q260" s="20"/>
    </row>
    <row r="261" spans="1:17" ht="20.100000000000001" customHeight="1">
      <c r="A261" s="127">
        <v>255</v>
      </c>
      <c r="B261" s="128" t="str">
        <f>IF('1-Devis'!B260="","",'1-Devis'!B260)</f>
        <v/>
      </c>
      <c r="C261" s="128" t="str">
        <f>IF('1-Devis'!C260="","",'1-Devis'!C260)</f>
        <v/>
      </c>
      <c r="D261" s="128" t="str">
        <f>IF('1-Devis'!D260="","",'1-Devis'!D260)</f>
        <v/>
      </c>
      <c r="E261" s="128" t="str">
        <f>IF('1-Devis'!E260="","",'1-Devis'!E260)</f>
        <v/>
      </c>
      <c r="F261" s="128" t="str">
        <f>IF('1-Devis'!F260="","",'1-Devis'!F260)</f>
        <v/>
      </c>
      <c r="G261" s="301" t="str">
        <f>IF('1-Devis'!G260="","",'1-Devis'!G260)</f>
        <v/>
      </c>
      <c r="H261" s="301" t="str">
        <f>IF('1-Devis'!H260="","",'1-Devis'!H260)</f>
        <v/>
      </c>
      <c r="I261" s="301" t="str">
        <f>IF('1-Devis'!I260="","",'1-Devis'!I260)</f>
        <v/>
      </c>
      <c r="J261" s="24" t="str">
        <f>IF('1-Devis'!J260="","",'1-Devis'!J260)</f>
        <v/>
      </c>
      <c r="K261" s="376" t="str">
        <f>IF('1-Devis'!K260="","",'1-Devis'!K260)</f>
        <v/>
      </c>
      <c r="L261" s="395"/>
      <c r="M261" s="396" t="str">
        <f t="shared" si="13"/>
        <v/>
      </c>
      <c r="N261" s="22" t="str">
        <f t="shared" si="12"/>
        <v/>
      </c>
      <c r="O261" s="399" t="str">
        <f t="shared" si="14"/>
        <v/>
      </c>
      <c r="P261" s="400" t="str">
        <f t="shared" si="15"/>
        <v/>
      </c>
      <c r="Q261" s="20"/>
    </row>
    <row r="262" spans="1:17" ht="20.100000000000001" customHeight="1">
      <c r="A262" s="127">
        <v>256</v>
      </c>
      <c r="B262" s="128" t="str">
        <f>IF('1-Devis'!B261="","",'1-Devis'!B261)</f>
        <v/>
      </c>
      <c r="C262" s="128" t="str">
        <f>IF('1-Devis'!C261="","",'1-Devis'!C261)</f>
        <v/>
      </c>
      <c r="D262" s="128" t="str">
        <f>IF('1-Devis'!D261="","",'1-Devis'!D261)</f>
        <v/>
      </c>
      <c r="E262" s="128" t="str">
        <f>IF('1-Devis'!E261="","",'1-Devis'!E261)</f>
        <v/>
      </c>
      <c r="F262" s="128" t="str">
        <f>IF('1-Devis'!F261="","",'1-Devis'!F261)</f>
        <v/>
      </c>
      <c r="G262" s="301" t="str">
        <f>IF('1-Devis'!G261="","",'1-Devis'!G261)</f>
        <v/>
      </c>
      <c r="H262" s="301" t="str">
        <f>IF('1-Devis'!H261="","",'1-Devis'!H261)</f>
        <v/>
      </c>
      <c r="I262" s="301" t="str">
        <f>IF('1-Devis'!I261="","",'1-Devis'!I261)</f>
        <v/>
      </c>
      <c r="J262" s="24" t="str">
        <f>IF('1-Devis'!J261="","",'1-Devis'!J261)</f>
        <v/>
      </c>
      <c r="K262" s="376" t="str">
        <f>IF('1-Devis'!K261="","",'1-Devis'!K261)</f>
        <v/>
      </c>
      <c r="L262" s="395"/>
      <c r="M262" s="396" t="str">
        <f t="shared" si="13"/>
        <v/>
      </c>
      <c r="N262" s="22" t="str">
        <f t="shared" si="12"/>
        <v/>
      </c>
      <c r="O262" s="399" t="str">
        <f t="shared" si="14"/>
        <v/>
      </c>
      <c r="P262" s="400" t="str">
        <f t="shared" si="15"/>
        <v/>
      </c>
      <c r="Q262" s="20"/>
    </row>
    <row r="263" spans="1:17" ht="20.100000000000001" customHeight="1">
      <c r="A263" s="127">
        <v>257</v>
      </c>
      <c r="B263" s="128" t="str">
        <f>IF('1-Devis'!B262="","",'1-Devis'!B262)</f>
        <v/>
      </c>
      <c r="C263" s="128" t="str">
        <f>IF('1-Devis'!C262="","",'1-Devis'!C262)</f>
        <v/>
      </c>
      <c r="D263" s="128" t="str">
        <f>IF('1-Devis'!D262="","",'1-Devis'!D262)</f>
        <v/>
      </c>
      <c r="E263" s="128" t="str">
        <f>IF('1-Devis'!E262="","",'1-Devis'!E262)</f>
        <v/>
      </c>
      <c r="F263" s="128" t="str">
        <f>IF('1-Devis'!F262="","",'1-Devis'!F262)</f>
        <v/>
      </c>
      <c r="G263" s="301" t="str">
        <f>IF('1-Devis'!G262="","",'1-Devis'!G262)</f>
        <v/>
      </c>
      <c r="H263" s="301" t="str">
        <f>IF('1-Devis'!H262="","",'1-Devis'!H262)</f>
        <v/>
      </c>
      <c r="I263" s="301" t="str">
        <f>IF('1-Devis'!I262="","",'1-Devis'!I262)</f>
        <v/>
      </c>
      <c r="J263" s="24" t="str">
        <f>IF('1-Devis'!J262="","",'1-Devis'!J262)</f>
        <v/>
      </c>
      <c r="K263" s="376" t="str">
        <f>IF('1-Devis'!K262="","",'1-Devis'!K262)</f>
        <v/>
      </c>
      <c r="L263" s="395"/>
      <c r="M263" s="396" t="str">
        <f t="shared" si="13"/>
        <v/>
      </c>
      <c r="N263" s="22" t="str">
        <f t="shared" ref="N263:N326" si="16">IF(L263="","",MIN(G263,H263,I263)*1.15)</f>
        <v/>
      </c>
      <c r="O263" s="399" t="str">
        <f t="shared" si="14"/>
        <v/>
      </c>
      <c r="P263" s="400" t="str">
        <f t="shared" si="15"/>
        <v/>
      </c>
      <c r="Q263" s="20"/>
    </row>
    <row r="264" spans="1:17" ht="20.100000000000001" customHeight="1">
      <c r="A264" s="127">
        <v>258</v>
      </c>
      <c r="B264" s="128" t="str">
        <f>IF('1-Devis'!B263="","",'1-Devis'!B263)</f>
        <v/>
      </c>
      <c r="C264" s="128" t="str">
        <f>IF('1-Devis'!C263="","",'1-Devis'!C263)</f>
        <v/>
      </c>
      <c r="D264" s="128" t="str">
        <f>IF('1-Devis'!D263="","",'1-Devis'!D263)</f>
        <v/>
      </c>
      <c r="E264" s="128" t="str">
        <f>IF('1-Devis'!E263="","",'1-Devis'!E263)</f>
        <v/>
      </c>
      <c r="F264" s="128" t="str">
        <f>IF('1-Devis'!F263="","",'1-Devis'!F263)</f>
        <v/>
      </c>
      <c r="G264" s="301" t="str">
        <f>IF('1-Devis'!G263="","",'1-Devis'!G263)</f>
        <v/>
      </c>
      <c r="H264" s="301" t="str">
        <f>IF('1-Devis'!H263="","",'1-Devis'!H263)</f>
        <v/>
      </c>
      <c r="I264" s="301" t="str">
        <f>IF('1-Devis'!I263="","",'1-Devis'!I263)</f>
        <v/>
      </c>
      <c r="J264" s="24" t="str">
        <f>IF('1-Devis'!J263="","",'1-Devis'!J263)</f>
        <v/>
      </c>
      <c r="K264" s="376" t="str">
        <f>IF('1-Devis'!K263="","",'1-Devis'!K263)</f>
        <v/>
      </c>
      <c r="L264" s="395"/>
      <c r="M264" s="396" t="str">
        <f t="shared" ref="M264:M327" si="17">IF($L264="","",IF($L264&gt;$J264,"Le montant éligible ne peut etre supérieur au montant présenté",IF($J264&gt;$L264,"Veuillez sélectionner un motif d'inéligibilité","")))</f>
        <v/>
      </c>
      <c r="N264" s="22" t="str">
        <f t="shared" si="16"/>
        <v/>
      </c>
      <c r="O264" s="399" t="str">
        <f t="shared" ref="O264:O327" si="18">IF(L264="","",MIN($L264,$N264))</f>
        <v/>
      </c>
      <c r="P264" s="400" t="str">
        <f t="shared" ref="P264:P327" si="19">IF($O264&gt;$L264,"Le montant raisonnable ne peux pas etre supérieur au montant éligible","")</f>
        <v/>
      </c>
      <c r="Q264" s="20"/>
    </row>
    <row r="265" spans="1:17" ht="20.100000000000001" customHeight="1">
      <c r="A265" s="127">
        <v>259</v>
      </c>
      <c r="B265" s="128" t="str">
        <f>IF('1-Devis'!B264="","",'1-Devis'!B264)</f>
        <v/>
      </c>
      <c r="C265" s="128" t="str">
        <f>IF('1-Devis'!C264="","",'1-Devis'!C264)</f>
        <v/>
      </c>
      <c r="D265" s="128" t="str">
        <f>IF('1-Devis'!D264="","",'1-Devis'!D264)</f>
        <v/>
      </c>
      <c r="E265" s="128" t="str">
        <f>IF('1-Devis'!E264="","",'1-Devis'!E264)</f>
        <v/>
      </c>
      <c r="F265" s="128" t="str">
        <f>IF('1-Devis'!F264="","",'1-Devis'!F264)</f>
        <v/>
      </c>
      <c r="G265" s="301" t="str">
        <f>IF('1-Devis'!G264="","",'1-Devis'!G264)</f>
        <v/>
      </c>
      <c r="H265" s="301" t="str">
        <f>IF('1-Devis'!H264="","",'1-Devis'!H264)</f>
        <v/>
      </c>
      <c r="I265" s="301" t="str">
        <f>IF('1-Devis'!I264="","",'1-Devis'!I264)</f>
        <v/>
      </c>
      <c r="J265" s="24" t="str">
        <f>IF('1-Devis'!J264="","",'1-Devis'!J264)</f>
        <v/>
      </c>
      <c r="K265" s="376" t="str">
        <f>IF('1-Devis'!K264="","",'1-Devis'!K264)</f>
        <v/>
      </c>
      <c r="L265" s="395"/>
      <c r="M265" s="396" t="str">
        <f t="shared" si="17"/>
        <v/>
      </c>
      <c r="N265" s="22" t="str">
        <f t="shared" si="16"/>
        <v/>
      </c>
      <c r="O265" s="399" t="str">
        <f t="shared" si="18"/>
        <v/>
      </c>
      <c r="P265" s="400" t="str">
        <f t="shared" si="19"/>
        <v/>
      </c>
      <c r="Q265" s="20"/>
    </row>
    <row r="266" spans="1:17" ht="20.100000000000001" customHeight="1">
      <c r="A266" s="127">
        <v>260</v>
      </c>
      <c r="B266" s="128" t="str">
        <f>IF('1-Devis'!B265="","",'1-Devis'!B265)</f>
        <v/>
      </c>
      <c r="C266" s="128" t="str">
        <f>IF('1-Devis'!C265="","",'1-Devis'!C265)</f>
        <v/>
      </c>
      <c r="D266" s="128" t="str">
        <f>IF('1-Devis'!D265="","",'1-Devis'!D265)</f>
        <v/>
      </c>
      <c r="E266" s="128" t="str">
        <f>IF('1-Devis'!E265="","",'1-Devis'!E265)</f>
        <v/>
      </c>
      <c r="F266" s="128" t="str">
        <f>IF('1-Devis'!F265="","",'1-Devis'!F265)</f>
        <v/>
      </c>
      <c r="G266" s="301" t="str">
        <f>IF('1-Devis'!G265="","",'1-Devis'!G265)</f>
        <v/>
      </c>
      <c r="H266" s="301" t="str">
        <f>IF('1-Devis'!H265="","",'1-Devis'!H265)</f>
        <v/>
      </c>
      <c r="I266" s="301" t="str">
        <f>IF('1-Devis'!I265="","",'1-Devis'!I265)</f>
        <v/>
      </c>
      <c r="J266" s="24" t="str">
        <f>IF('1-Devis'!J265="","",'1-Devis'!J265)</f>
        <v/>
      </c>
      <c r="K266" s="376" t="str">
        <f>IF('1-Devis'!K265="","",'1-Devis'!K265)</f>
        <v/>
      </c>
      <c r="L266" s="395"/>
      <c r="M266" s="396" t="str">
        <f t="shared" si="17"/>
        <v/>
      </c>
      <c r="N266" s="22" t="str">
        <f t="shared" si="16"/>
        <v/>
      </c>
      <c r="O266" s="399" t="str">
        <f t="shared" si="18"/>
        <v/>
      </c>
      <c r="P266" s="400" t="str">
        <f t="shared" si="19"/>
        <v/>
      </c>
      <c r="Q266" s="20"/>
    </row>
    <row r="267" spans="1:17" ht="20.100000000000001" customHeight="1">
      <c r="A267" s="127">
        <v>261</v>
      </c>
      <c r="B267" s="128" t="str">
        <f>IF('1-Devis'!B266="","",'1-Devis'!B266)</f>
        <v/>
      </c>
      <c r="C267" s="128" t="str">
        <f>IF('1-Devis'!C266="","",'1-Devis'!C266)</f>
        <v/>
      </c>
      <c r="D267" s="128" t="str">
        <f>IF('1-Devis'!D266="","",'1-Devis'!D266)</f>
        <v/>
      </c>
      <c r="E267" s="128" t="str">
        <f>IF('1-Devis'!E266="","",'1-Devis'!E266)</f>
        <v/>
      </c>
      <c r="F267" s="128" t="str">
        <f>IF('1-Devis'!F266="","",'1-Devis'!F266)</f>
        <v/>
      </c>
      <c r="G267" s="301" t="str">
        <f>IF('1-Devis'!G266="","",'1-Devis'!G266)</f>
        <v/>
      </c>
      <c r="H267" s="301" t="str">
        <f>IF('1-Devis'!H266="","",'1-Devis'!H266)</f>
        <v/>
      </c>
      <c r="I267" s="301" t="str">
        <f>IF('1-Devis'!I266="","",'1-Devis'!I266)</f>
        <v/>
      </c>
      <c r="J267" s="24" t="str">
        <f>IF('1-Devis'!J266="","",'1-Devis'!J266)</f>
        <v/>
      </c>
      <c r="K267" s="376" t="str">
        <f>IF('1-Devis'!K266="","",'1-Devis'!K266)</f>
        <v/>
      </c>
      <c r="L267" s="395"/>
      <c r="M267" s="396" t="str">
        <f t="shared" si="17"/>
        <v/>
      </c>
      <c r="N267" s="22" t="str">
        <f t="shared" si="16"/>
        <v/>
      </c>
      <c r="O267" s="399" t="str">
        <f t="shared" si="18"/>
        <v/>
      </c>
      <c r="P267" s="400" t="str">
        <f t="shared" si="19"/>
        <v/>
      </c>
      <c r="Q267" s="20"/>
    </row>
    <row r="268" spans="1:17" ht="20.100000000000001" customHeight="1">
      <c r="A268" s="127">
        <v>262</v>
      </c>
      <c r="B268" s="128" t="str">
        <f>IF('1-Devis'!B267="","",'1-Devis'!B267)</f>
        <v/>
      </c>
      <c r="C268" s="128" t="str">
        <f>IF('1-Devis'!C267="","",'1-Devis'!C267)</f>
        <v/>
      </c>
      <c r="D268" s="128" t="str">
        <f>IF('1-Devis'!D267="","",'1-Devis'!D267)</f>
        <v/>
      </c>
      <c r="E268" s="128" t="str">
        <f>IF('1-Devis'!E267="","",'1-Devis'!E267)</f>
        <v/>
      </c>
      <c r="F268" s="128" t="str">
        <f>IF('1-Devis'!F267="","",'1-Devis'!F267)</f>
        <v/>
      </c>
      <c r="G268" s="301" t="str">
        <f>IF('1-Devis'!G267="","",'1-Devis'!G267)</f>
        <v/>
      </c>
      <c r="H268" s="301" t="str">
        <f>IF('1-Devis'!H267="","",'1-Devis'!H267)</f>
        <v/>
      </c>
      <c r="I268" s="301" t="str">
        <f>IF('1-Devis'!I267="","",'1-Devis'!I267)</f>
        <v/>
      </c>
      <c r="J268" s="24" t="str">
        <f>IF('1-Devis'!J267="","",'1-Devis'!J267)</f>
        <v/>
      </c>
      <c r="K268" s="376" t="str">
        <f>IF('1-Devis'!K267="","",'1-Devis'!K267)</f>
        <v/>
      </c>
      <c r="L268" s="395"/>
      <c r="M268" s="396" t="str">
        <f t="shared" si="17"/>
        <v/>
      </c>
      <c r="N268" s="22" t="str">
        <f t="shared" si="16"/>
        <v/>
      </c>
      <c r="O268" s="399" t="str">
        <f t="shared" si="18"/>
        <v/>
      </c>
      <c r="P268" s="400" t="str">
        <f t="shared" si="19"/>
        <v/>
      </c>
      <c r="Q268" s="20"/>
    </row>
    <row r="269" spans="1:17" ht="20.100000000000001" customHeight="1">
      <c r="A269" s="127">
        <v>263</v>
      </c>
      <c r="B269" s="128" t="str">
        <f>IF('1-Devis'!B268="","",'1-Devis'!B268)</f>
        <v/>
      </c>
      <c r="C269" s="128" t="str">
        <f>IF('1-Devis'!C268="","",'1-Devis'!C268)</f>
        <v/>
      </c>
      <c r="D269" s="128" t="str">
        <f>IF('1-Devis'!D268="","",'1-Devis'!D268)</f>
        <v/>
      </c>
      <c r="E269" s="128" t="str">
        <f>IF('1-Devis'!E268="","",'1-Devis'!E268)</f>
        <v/>
      </c>
      <c r="F269" s="128" t="str">
        <f>IF('1-Devis'!F268="","",'1-Devis'!F268)</f>
        <v/>
      </c>
      <c r="G269" s="301" t="str">
        <f>IF('1-Devis'!G268="","",'1-Devis'!G268)</f>
        <v/>
      </c>
      <c r="H269" s="301" t="str">
        <f>IF('1-Devis'!H268="","",'1-Devis'!H268)</f>
        <v/>
      </c>
      <c r="I269" s="301" t="str">
        <f>IF('1-Devis'!I268="","",'1-Devis'!I268)</f>
        <v/>
      </c>
      <c r="J269" s="24" t="str">
        <f>IF('1-Devis'!J268="","",'1-Devis'!J268)</f>
        <v/>
      </c>
      <c r="K269" s="376" t="str">
        <f>IF('1-Devis'!K268="","",'1-Devis'!K268)</f>
        <v/>
      </c>
      <c r="L269" s="395"/>
      <c r="M269" s="396" t="str">
        <f t="shared" si="17"/>
        <v/>
      </c>
      <c r="N269" s="22" t="str">
        <f t="shared" si="16"/>
        <v/>
      </c>
      <c r="O269" s="399" t="str">
        <f t="shared" si="18"/>
        <v/>
      </c>
      <c r="P269" s="400" t="str">
        <f t="shared" si="19"/>
        <v/>
      </c>
      <c r="Q269" s="20"/>
    </row>
    <row r="270" spans="1:17" ht="20.100000000000001" customHeight="1">
      <c r="A270" s="127">
        <v>264</v>
      </c>
      <c r="B270" s="128" t="str">
        <f>IF('1-Devis'!B269="","",'1-Devis'!B269)</f>
        <v/>
      </c>
      <c r="C270" s="128" t="str">
        <f>IF('1-Devis'!C269="","",'1-Devis'!C269)</f>
        <v/>
      </c>
      <c r="D270" s="128" t="str">
        <f>IF('1-Devis'!D269="","",'1-Devis'!D269)</f>
        <v/>
      </c>
      <c r="E270" s="128" t="str">
        <f>IF('1-Devis'!E269="","",'1-Devis'!E269)</f>
        <v/>
      </c>
      <c r="F270" s="128" t="str">
        <f>IF('1-Devis'!F269="","",'1-Devis'!F269)</f>
        <v/>
      </c>
      <c r="G270" s="301" t="str">
        <f>IF('1-Devis'!G269="","",'1-Devis'!G269)</f>
        <v/>
      </c>
      <c r="H270" s="301" t="str">
        <f>IF('1-Devis'!H269="","",'1-Devis'!H269)</f>
        <v/>
      </c>
      <c r="I270" s="301" t="str">
        <f>IF('1-Devis'!I269="","",'1-Devis'!I269)</f>
        <v/>
      </c>
      <c r="J270" s="24" t="str">
        <f>IF('1-Devis'!J269="","",'1-Devis'!J269)</f>
        <v/>
      </c>
      <c r="K270" s="376" t="str">
        <f>IF('1-Devis'!K269="","",'1-Devis'!K269)</f>
        <v/>
      </c>
      <c r="L270" s="395"/>
      <c r="M270" s="396" t="str">
        <f t="shared" si="17"/>
        <v/>
      </c>
      <c r="N270" s="22" t="str">
        <f t="shared" si="16"/>
        <v/>
      </c>
      <c r="O270" s="399" t="str">
        <f t="shared" si="18"/>
        <v/>
      </c>
      <c r="P270" s="400" t="str">
        <f t="shared" si="19"/>
        <v/>
      </c>
      <c r="Q270" s="20"/>
    </row>
    <row r="271" spans="1:17" ht="20.100000000000001" customHeight="1">
      <c r="A271" s="127">
        <v>265</v>
      </c>
      <c r="B271" s="128" t="str">
        <f>IF('1-Devis'!B270="","",'1-Devis'!B270)</f>
        <v/>
      </c>
      <c r="C271" s="128" t="str">
        <f>IF('1-Devis'!C270="","",'1-Devis'!C270)</f>
        <v/>
      </c>
      <c r="D271" s="128" t="str">
        <f>IF('1-Devis'!D270="","",'1-Devis'!D270)</f>
        <v/>
      </c>
      <c r="E271" s="128" t="str">
        <f>IF('1-Devis'!E270="","",'1-Devis'!E270)</f>
        <v/>
      </c>
      <c r="F271" s="128" t="str">
        <f>IF('1-Devis'!F270="","",'1-Devis'!F270)</f>
        <v/>
      </c>
      <c r="G271" s="301" t="str">
        <f>IF('1-Devis'!G270="","",'1-Devis'!G270)</f>
        <v/>
      </c>
      <c r="H271" s="301" t="str">
        <f>IF('1-Devis'!H270="","",'1-Devis'!H270)</f>
        <v/>
      </c>
      <c r="I271" s="301" t="str">
        <f>IF('1-Devis'!I270="","",'1-Devis'!I270)</f>
        <v/>
      </c>
      <c r="J271" s="24" t="str">
        <f>IF('1-Devis'!J270="","",'1-Devis'!J270)</f>
        <v/>
      </c>
      <c r="K271" s="376" t="str">
        <f>IF('1-Devis'!K270="","",'1-Devis'!K270)</f>
        <v/>
      </c>
      <c r="L271" s="395"/>
      <c r="M271" s="396" t="str">
        <f t="shared" si="17"/>
        <v/>
      </c>
      <c r="N271" s="22" t="str">
        <f t="shared" si="16"/>
        <v/>
      </c>
      <c r="O271" s="399" t="str">
        <f t="shared" si="18"/>
        <v/>
      </c>
      <c r="P271" s="400" t="str">
        <f t="shared" si="19"/>
        <v/>
      </c>
      <c r="Q271" s="20"/>
    </row>
    <row r="272" spans="1:17" ht="20.100000000000001" customHeight="1">
      <c r="A272" s="127">
        <v>266</v>
      </c>
      <c r="B272" s="128" t="str">
        <f>IF('1-Devis'!B271="","",'1-Devis'!B271)</f>
        <v/>
      </c>
      <c r="C272" s="128" t="str">
        <f>IF('1-Devis'!C271="","",'1-Devis'!C271)</f>
        <v/>
      </c>
      <c r="D272" s="128" t="str">
        <f>IF('1-Devis'!D271="","",'1-Devis'!D271)</f>
        <v/>
      </c>
      <c r="E272" s="128" t="str">
        <f>IF('1-Devis'!E271="","",'1-Devis'!E271)</f>
        <v/>
      </c>
      <c r="F272" s="128" t="str">
        <f>IF('1-Devis'!F271="","",'1-Devis'!F271)</f>
        <v/>
      </c>
      <c r="G272" s="301" t="str">
        <f>IF('1-Devis'!G271="","",'1-Devis'!G271)</f>
        <v/>
      </c>
      <c r="H272" s="301" t="str">
        <f>IF('1-Devis'!H271="","",'1-Devis'!H271)</f>
        <v/>
      </c>
      <c r="I272" s="301" t="str">
        <f>IF('1-Devis'!I271="","",'1-Devis'!I271)</f>
        <v/>
      </c>
      <c r="J272" s="24" t="str">
        <f>IF('1-Devis'!J271="","",'1-Devis'!J271)</f>
        <v/>
      </c>
      <c r="K272" s="376" t="str">
        <f>IF('1-Devis'!K271="","",'1-Devis'!K271)</f>
        <v/>
      </c>
      <c r="L272" s="395"/>
      <c r="M272" s="396" t="str">
        <f t="shared" si="17"/>
        <v/>
      </c>
      <c r="N272" s="22" t="str">
        <f t="shared" si="16"/>
        <v/>
      </c>
      <c r="O272" s="399" t="str">
        <f t="shared" si="18"/>
        <v/>
      </c>
      <c r="P272" s="400" t="str">
        <f t="shared" si="19"/>
        <v/>
      </c>
      <c r="Q272" s="20"/>
    </row>
    <row r="273" spans="1:17" ht="20.100000000000001" customHeight="1">
      <c r="A273" s="127">
        <v>267</v>
      </c>
      <c r="B273" s="128" t="str">
        <f>IF('1-Devis'!B272="","",'1-Devis'!B272)</f>
        <v/>
      </c>
      <c r="C273" s="128" t="str">
        <f>IF('1-Devis'!C272="","",'1-Devis'!C272)</f>
        <v/>
      </c>
      <c r="D273" s="128" t="str">
        <f>IF('1-Devis'!D272="","",'1-Devis'!D272)</f>
        <v/>
      </c>
      <c r="E273" s="128" t="str">
        <f>IF('1-Devis'!E272="","",'1-Devis'!E272)</f>
        <v/>
      </c>
      <c r="F273" s="128" t="str">
        <f>IF('1-Devis'!F272="","",'1-Devis'!F272)</f>
        <v/>
      </c>
      <c r="G273" s="301" t="str">
        <f>IF('1-Devis'!G272="","",'1-Devis'!G272)</f>
        <v/>
      </c>
      <c r="H273" s="301" t="str">
        <f>IF('1-Devis'!H272="","",'1-Devis'!H272)</f>
        <v/>
      </c>
      <c r="I273" s="301" t="str">
        <f>IF('1-Devis'!I272="","",'1-Devis'!I272)</f>
        <v/>
      </c>
      <c r="J273" s="24" t="str">
        <f>IF('1-Devis'!J272="","",'1-Devis'!J272)</f>
        <v/>
      </c>
      <c r="K273" s="376" t="str">
        <f>IF('1-Devis'!K272="","",'1-Devis'!K272)</f>
        <v/>
      </c>
      <c r="L273" s="395"/>
      <c r="M273" s="396" t="str">
        <f t="shared" si="17"/>
        <v/>
      </c>
      <c r="N273" s="22" t="str">
        <f t="shared" si="16"/>
        <v/>
      </c>
      <c r="O273" s="399" t="str">
        <f t="shared" si="18"/>
        <v/>
      </c>
      <c r="P273" s="400" t="str">
        <f t="shared" si="19"/>
        <v/>
      </c>
      <c r="Q273" s="20"/>
    </row>
    <row r="274" spans="1:17" ht="20.100000000000001" customHeight="1">
      <c r="A274" s="127">
        <v>268</v>
      </c>
      <c r="B274" s="128" t="str">
        <f>IF('1-Devis'!B273="","",'1-Devis'!B273)</f>
        <v/>
      </c>
      <c r="C274" s="128" t="str">
        <f>IF('1-Devis'!C273="","",'1-Devis'!C273)</f>
        <v/>
      </c>
      <c r="D274" s="128" t="str">
        <f>IF('1-Devis'!D273="","",'1-Devis'!D273)</f>
        <v/>
      </c>
      <c r="E274" s="128" t="str">
        <f>IF('1-Devis'!E273="","",'1-Devis'!E273)</f>
        <v/>
      </c>
      <c r="F274" s="128" t="str">
        <f>IF('1-Devis'!F273="","",'1-Devis'!F273)</f>
        <v/>
      </c>
      <c r="G274" s="301" t="str">
        <f>IF('1-Devis'!G273="","",'1-Devis'!G273)</f>
        <v/>
      </c>
      <c r="H274" s="301" t="str">
        <f>IF('1-Devis'!H273="","",'1-Devis'!H273)</f>
        <v/>
      </c>
      <c r="I274" s="301" t="str">
        <f>IF('1-Devis'!I273="","",'1-Devis'!I273)</f>
        <v/>
      </c>
      <c r="J274" s="24" t="str">
        <f>IF('1-Devis'!J273="","",'1-Devis'!J273)</f>
        <v/>
      </c>
      <c r="K274" s="376" t="str">
        <f>IF('1-Devis'!K273="","",'1-Devis'!K273)</f>
        <v/>
      </c>
      <c r="L274" s="395"/>
      <c r="M274" s="396" t="str">
        <f t="shared" si="17"/>
        <v/>
      </c>
      <c r="N274" s="22" t="str">
        <f t="shared" si="16"/>
        <v/>
      </c>
      <c r="O274" s="399" t="str">
        <f t="shared" si="18"/>
        <v/>
      </c>
      <c r="P274" s="400" t="str">
        <f t="shared" si="19"/>
        <v/>
      </c>
      <c r="Q274" s="20"/>
    </row>
    <row r="275" spans="1:17" ht="20.100000000000001" customHeight="1">
      <c r="A275" s="127">
        <v>269</v>
      </c>
      <c r="B275" s="128" t="str">
        <f>IF('1-Devis'!B274="","",'1-Devis'!B274)</f>
        <v/>
      </c>
      <c r="C275" s="128" t="str">
        <f>IF('1-Devis'!C274="","",'1-Devis'!C274)</f>
        <v/>
      </c>
      <c r="D275" s="128" t="str">
        <f>IF('1-Devis'!D274="","",'1-Devis'!D274)</f>
        <v/>
      </c>
      <c r="E275" s="128" t="str">
        <f>IF('1-Devis'!E274="","",'1-Devis'!E274)</f>
        <v/>
      </c>
      <c r="F275" s="128" t="str">
        <f>IF('1-Devis'!F274="","",'1-Devis'!F274)</f>
        <v/>
      </c>
      <c r="G275" s="301" t="str">
        <f>IF('1-Devis'!G274="","",'1-Devis'!G274)</f>
        <v/>
      </c>
      <c r="H275" s="301" t="str">
        <f>IF('1-Devis'!H274="","",'1-Devis'!H274)</f>
        <v/>
      </c>
      <c r="I275" s="301" t="str">
        <f>IF('1-Devis'!I274="","",'1-Devis'!I274)</f>
        <v/>
      </c>
      <c r="J275" s="24" t="str">
        <f>IF('1-Devis'!J274="","",'1-Devis'!J274)</f>
        <v/>
      </c>
      <c r="K275" s="376" t="str">
        <f>IF('1-Devis'!K274="","",'1-Devis'!K274)</f>
        <v/>
      </c>
      <c r="L275" s="395"/>
      <c r="M275" s="396" t="str">
        <f t="shared" si="17"/>
        <v/>
      </c>
      <c r="N275" s="22" t="str">
        <f t="shared" si="16"/>
        <v/>
      </c>
      <c r="O275" s="399" t="str">
        <f t="shared" si="18"/>
        <v/>
      </c>
      <c r="P275" s="400" t="str">
        <f t="shared" si="19"/>
        <v/>
      </c>
      <c r="Q275" s="20"/>
    </row>
    <row r="276" spans="1:17" ht="20.100000000000001" customHeight="1">
      <c r="A276" s="127">
        <v>270</v>
      </c>
      <c r="B276" s="128" t="str">
        <f>IF('1-Devis'!B275="","",'1-Devis'!B275)</f>
        <v/>
      </c>
      <c r="C276" s="128" t="str">
        <f>IF('1-Devis'!C275="","",'1-Devis'!C275)</f>
        <v/>
      </c>
      <c r="D276" s="128" t="str">
        <f>IF('1-Devis'!D275="","",'1-Devis'!D275)</f>
        <v/>
      </c>
      <c r="E276" s="128" t="str">
        <f>IF('1-Devis'!E275="","",'1-Devis'!E275)</f>
        <v/>
      </c>
      <c r="F276" s="128" t="str">
        <f>IF('1-Devis'!F275="","",'1-Devis'!F275)</f>
        <v/>
      </c>
      <c r="G276" s="301" t="str">
        <f>IF('1-Devis'!G275="","",'1-Devis'!G275)</f>
        <v/>
      </c>
      <c r="H276" s="301" t="str">
        <f>IF('1-Devis'!H275="","",'1-Devis'!H275)</f>
        <v/>
      </c>
      <c r="I276" s="301" t="str">
        <f>IF('1-Devis'!I275="","",'1-Devis'!I275)</f>
        <v/>
      </c>
      <c r="J276" s="24" t="str">
        <f>IF('1-Devis'!J275="","",'1-Devis'!J275)</f>
        <v/>
      </c>
      <c r="K276" s="376" t="str">
        <f>IF('1-Devis'!K275="","",'1-Devis'!K275)</f>
        <v/>
      </c>
      <c r="L276" s="395"/>
      <c r="M276" s="396" t="str">
        <f t="shared" si="17"/>
        <v/>
      </c>
      <c r="N276" s="22" t="str">
        <f t="shared" si="16"/>
        <v/>
      </c>
      <c r="O276" s="399" t="str">
        <f t="shared" si="18"/>
        <v/>
      </c>
      <c r="P276" s="400" t="str">
        <f t="shared" si="19"/>
        <v/>
      </c>
      <c r="Q276" s="20"/>
    </row>
    <row r="277" spans="1:17" ht="20.100000000000001" customHeight="1">
      <c r="A277" s="127">
        <v>271</v>
      </c>
      <c r="B277" s="128" t="str">
        <f>IF('1-Devis'!B276="","",'1-Devis'!B276)</f>
        <v/>
      </c>
      <c r="C277" s="128" t="str">
        <f>IF('1-Devis'!C276="","",'1-Devis'!C276)</f>
        <v/>
      </c>
      <c r="D277" s="128" t="str">
        <f>IF('1-Devis'!D276="","",'1-Devis'!D276)</f>
        <v/>
      </c>
      <c r="E277" s="128" t="str">
        <f>IF('1-Devis'!E276="","",'1-Devis'!E276)</f>
        <v/>
      </c>
      <c r="F277" s="128" t="str">
        <f>IF('1-Devis'!F276="","",'1-Devis'!F276)</f>
        <v/>
      </c>
      <c r="G277" s="301" t="str">
        <f>IF('1-Devis'!G276="","",'1-Devis'!G276)</f>
        <v/>
      </c>
      <c r="H277" s="301" t="str">
        <f>IF('1-Devis'!H276="","",'1-Devis'!H276)</f>
        <v/>
      </c>
      <c r="I277" s="301" t="str">
        <f>IF('1-Devis'!I276="","",'1-Devis'!I276)</f>
        <v/>
      </c>
      <c r="J277" s="24" t="str">
        <f>IF('1-Devis'!J276="","",'1-Devis'!J276)</f>
        <v/>
      </c>
      <c r="K277" s="376" t="str">
        <f>IF('1-Devis'!K276="","",'1-Devis'!K276)</f>
        <v/>
      </c>
      <c r="L277" s="395"/>
      <c r="M277" s="396" t="str">
        <f t="shared" si="17"/>
        <v/>
      </c>
      <c r="N277" s="22" t="str">
        <f t="shared" si="16"/>
        <v/>
      </c>
      <c r="O277" s="399" t="str">
        <f t="shared" si="18"/>
        <v/>
      </c>
      <c r="P277" s="400" t="str">
        <f t="shared" si="19"/>
        <v/>
      </c>
      <c r="Q277" s="20"/>
    </row>
    <row r="278" spans="1:17" ht="20.100000000000001" customHeight="1">
      <c r="A278" s="127">
        <v>272</v>
      </c>
      <c r="B278" s="128" t="str">
        <f>IF('1-Devis'!B277="","",'1-Devis'!B277)</f>
        <v/>
      </c>
      <c r="C278" s="128" t="str">
        <f>IF('1-Devis'!C277="","",'1-Devis'!C277)</f>
        <v/>
      </c>
      <c r="D278" s="128" t="str">
        <f>IF('1-Devis'!D277="","",'1-Devis'!D277)</f>
        <v/>
      </c>
      <c r="E278" s="128" t="str">
        <f>IF('1-Devis'!E277="","",'1-Devis'!E277)</f>
        <v/>
      </c>
      <c r="F278" s="128" t="str">
        <f>IF('1-Devis'!F277="","",'1-Devis'!F277)</f>
        <v/>
      </c>
      <c r="G278" s="301" t="str">
        <f>IF('1-Devis'!G277="","",'1-Devis'!G277)</f>
        <v/>
      </c>
      <c r="H278" s="301" t="str">
        <f>IF('1-Devis'!H277="","",'1-Devis'!H277)</f>
        <v/>
      </c>
      <c r="I278" s="301" t="str">
        <f>IF('1-Devis'!I277="","",'1-Devis'!I277)</f>
        <v/>
      </c>
      <c r="J278" s="24" t="str">
        <f>IF('1-Devis'!J277="","",'1-Devis'!J277)</f>
        <v/>
      </c>
      <c r="K278" s="376" t="str">
        <f>IF('1-Devis'!K277="","",'1-Devis'!K277)</f>
        <v/>
      </c>
      <c r="L278" s="395"/>
      <c r="M278" s="396" t="str">
        <f t="shared" si="17"/>
        <v/>
      </c>
      <c r="N278" s="22" t="str">
        <f t="shared" si="16"/>
        <v/>
      </c>
      <c r="O278" s="399" t="str">
        <f t="shared" si="18"/>
        <v/>
      </c>
      <c r="P278" s="400" t="str">
        <f t="shared" si="19"/>
        <v/>
      </c>
      <c r="Q278" s="20"/>
    </row>
    <row r="279" spans="1:17" ht="20.100000000000001" customHeight="1">
      <c r="A279" s="127">
        <v>273</v>
      </c>
      <c r="B279" s="128" t="str">
        <f>IF('1-Devis'!B278="","",'1-Devis'!B278)</f>
        <v/>
      </c>
      <c r="C279" s="128" t="str">
        <f>IF('1-Devis'!C278="","",'1-Devis'!C278)</f>
        <v/>
      </c>
      <c r="D279" s="128" t="str">
        <f>IF('1-Devis'!D278="","",'1-Devis'!D278)</f>
        <v/>
      </c>
      <c r="E279" s="128" t="str">
        <f>IF('1-Devis'!E278="","",'1-Devis'!E278)</f>
        <v/>
      </c>
      <c r="F279" s="128" t="str">
        <f>IF('1-Devis'!F278="","",'1-Devis'!F278)</f>
        <v/>
      </c>
      <c r="G279" s="301" t="str">
        <f>IF('1-Devis'!G278="","",'1-Devis'!G278)</f>
        <v/>
      </c>
      <c r="H279" s="301" t="str">
        <f>IF('1-Devis'!H278="","",'1-Devis'!H278)</f>
        <v/>
      </c>
      <c r="I279" s="301" t="str">
        <f>IF('1-Devis'!I278="","",'1-Devis'!I278)</f>
        <v/>
      </c>
      <c r="J279" s="24" t="str">
        <f>IF('1-Devis'!J278="","",'1-Devis'!J278)</f>
        <v/>
      </c>
      <c r="K279" s="376" t="str">
        <f>IF('1-Devis'!K278="","",'1-Devis'!K278)</f>
        <v/>
      </c>
      <c r="L279" s="395"/>
      <c r="M279" s="396" t="str">
        <f t="shared" si="17"/>
        <v/>
      </c>
      <c r="N279" s="22" t="str">
        <f t="shared" si="16"/>
        <v/>
      </c>
      <c r="O279" s="399" t="str">
        <f t="shared" si="18"/>
        <v/>
      </c>
      <c r="P279" s="400" t="str">
        <f t="shared" si="19"/>
        <v/>
      </c>
      <c r="Q279" s="20"/>
    </row>
    <row r="280" spans="1:17" ht="20.100000000000001" customHeight="1">
      <c r="A280" s="127">
        <v>274</v>
      </c>
      <c r="B280" s="128" t="str">
        <f>IF('1-Devis'!B279="","",'1-Devis'!B279)</f>
        <v/>
      </c>
      <c r="C280" s="128" t="str">
        <f>IF('1-Devis'!C279="","",'1-Devis'!C279)</f>
        <v/>
      </c>
      <c r="D280" s="128" t="str">
        <f>IF('1-Devis'!D279="","",'1-Devis'!D279)</f>
        <v/>
      </c>
      <c r="E280" s="128" t="str">
        <f>IF('1-Devis'!E279="","",'1-Devis'!E279)</f>
        <v/>
      </c>
      <c r="F280" s="128" t="str">
        <f>IF('1-Devis'!F279="","",'1-Devis'!F279)</f>
        <v/>
      </c>
      <c r="G280" s="301" t="str">
        <f>IF('1-Devis'!G279="","",'1-Devis'!G279)</f>
        <v/>
      </c>
      <c r="H280" s="301" t="str">
        <f>IF('1-Devis'!H279="","",'1-Devis'!H279)</f>
        <v/>
      </c>
      <c r="I280" s="301" t="str">
        <f>IF('1-Devis'!I279="","",'1-Devis'!I279)</f>
        <v/>
      </c>
      <c r="J280" s="24" t="str">
        <f>IF('1-Devis'!J279="","",'1-Devis'!J279)</f>
        <v/>
      </c>
      <c r="K280" s="376" t="str">
        <f>IF('1-Devis'!K279="","",'1-Devis'!K279)</f>
        <v/>
      </c>
      <c r="L280" s="395"/>
      <c r="M280" s="396" t="str">
        <f t="shared" si="17"/>
        <v/>
      </c>
      <c r="N280" s="22" t="str">
        <f t="shared" si="16"/>
        <v/>
      </c>
      <c r="O280" s="399" t="str">
        <f t="shared" si="18"/>
        <v/>
      </c>
      <c r="P280" s="400" t="str">
        <f t="shared" si="19"/>
        <v/>
      </c>
      <c r="Q280" s="20"/>
    </row>
    <row r="281" spans="1:17" ht="20.100000000000001" customHeight="1">
      <c r="A281" s="127">
        <v>275</v>
      </c>
      <c r="B281" s="128" t="str">
        <f>IF('1-Devis'!B280="","",'1-Devis'!B280)</f>
        <v/>
      </c>
      <c r="C281" s="128" t="str">
        <f>IF('1-Devis'!C280="","",'1-Devis'!C280)</f>
        <v/>
      </c>
      <c r="D281" s="128" t="str">
        <f>IF('1-Devis'!D280="","",'1-Devis'!D280)</f>
        <v/>
      </c>
      <c r="E281" s="128" t="str">
        <f>IF('1-Devis'!E280="","",'1-Devis'!E280)</f>
        <v/>
      </c>
      <c r="F281" s="128" t="str">
        <f>IF('1-Devis'!F280="","",'1-Devis'!F280)</f>
        <v/>
      </c>
      <c r="G281" s="301" t="str">
        <f>IF('1-Devis'!G280="","",'1-Devis'!G280)</f>
        <v/>
      </c>
      <c r="H281" s="301" t="str">
        <f>IF('1-Devis'!H280="","",'1-Devis'!H280)</f>
        <v/>
      </c>
      <c r="I281" s="301" t="str">
        <f>IF('1-Devis'!I280="","",'1-Devis'!I280)</f>
        <v/>
      </c>
      <c r="J281" s="24" t="str">
        <f>IF('1-Devis'!J280="","",'1-Devis'!J280)</f>
        <v/>
      </c>
      <c r="K281" s="376" t="str">
        <f>IF('1-Devis'!K280="","",'1-Devis'!K280)</f>
        <v/>
      </c>
      <c r="L281" s="395"/>
      <c r="M281" s="396" t="str">
        <f t="shared" si="17"/>
        <v/>
      </c>
      <c r="N281" s="22" t="str">
        <f t="shared" si="16"/>
        <v/>
      </c>
      <c r="O281" s="399" t="str">
        <f t="shared" si="18"/>
        <v/>
      </c>
      <c r="P281" s="400" t="str">
        <f t="shared" si="19"/>
        <v/>
      </c>
      <c r="Q281" s="20"/>
    </row>
    <row r="282" spans="1:17" ht="20.100000000000001" customHeight="1">
      <c r="A282" s="127">
        <v>276</v>
      </c>
      <c r="B282" s="128" t="str">
        <f>IF('1-Devis'!B281="","",'1-Devis'!B281)</f>
        <v/>
      </c>
      <c r="C282" s="128" t="str">
        <f>IF('1-Devis'!C281="","",'1-Devis'!C281)</f>
        <v/>
      </c>
      <c r="D282" s="128" t="str">
        <f>IF('1-Devis'!D281="","",'1-Devis'!D281)</f>
        <v/>
      </c>
      <c r="E282" s="128" t="str">
        <f>IF('1-Devis'!E281="","",'1-Devis'!E281)</f>
        <v/>
      </c>
      <c r="F282" s="128" t="str">
        <f>IF('1-Devis'!F281="","",'1-Devis'!F281)</f>
        <v/>
      </c>
      <c r="G282" s="301" t="str">
        <f>IF('1-Devis'!G281="","",'1-Devis'!G281)</f>
        <v/>
      </c>
      <c r="H282" s="301" t="str">
        <f>IF('1-Devis'!H281="","",'1-Devis'!H281)</f>
        <v/>
      </c>
      <c r="I282" s="301" t="str">
        <f>IF('1-Devis'!I281="","",'1-Devis'!I281)</f>
        <v/>
      </c>
      <c r="J282" s="24" t="str">
        <f>IF('1-Devis'!J281="","",'1-Devis'!J281)</f>
        <v/>
      </c>
      <c r="K282" s="376" t="str">
        <f>IF('1-Devis'!K281="","",'1-Devis'!K281)</f>
        <v/>
      </c>
      <c r="L282" s="395"/>
      <c r="M282" s="396" t="str">
        <f t="shared" si="17"/>
        <v/>
      </c>
      <c r="N282" s="22" t="str">
        <f t="shared" si="16"/>
        <v/>
      </c>
      <c r="O282" s="399" t="str">
        <f t="shared" si="18"/>
        <v/>
      </c>
      <c r="P282" s="400" t="str">
        <f t="shared" si="19"/>
        <v/>
      </c>
      <c r="Q282" s="20"/>
    </row>
    <row r="283" spans="1:17" ht="20.100000000000001" customHeight="1">
      <c r="A283" s="127">
        <v>277</v>
      </c>
      <c r="B283" s="128" t="str">
        <f>IF('1-Devis'!B282="","",'1-Devis'!B282)</f>
        <v/>
      </c>
      <c r="C283" s="128" t="str">
        <f>IF('1-Devis'!C282="","",'1-Devis'!C282)</f>
        <v/>
      </c>
      <c r="D283" s="128" t="str">
        <f>IF('1-Devis'!D282="","",'1-Devis'!D282)</f>
        <v/>
      </c>
      <c r="E283" s="128" t="str">
        <f>IF('1-Devis'!E282="","",'1-Devis'!E282)</f>
        <v/>
      </c>
      <c r="F283" s="128" t="str">
        <f>IF('1-Devis'!F282="","",'1-Devis'!F282)</f>
        <v/>
      </c>
      <c r="G283" s="301" t="str">
        <f>IF('1-Devis'!G282="","",'1-Devis'!G282)</f>
        <v/>
      </c>
      <c r="H283" s="301" t="str">
        <f>IF('1-Devis'!H282="","",'1-Devis'!H282)</f>
        <v/>
      </c>
      <c r="I283" s="301" t="str">
        <f>IF('1-Devis'!I282="","",'1-Devis'!I282)</f>
        <v/>
      </c>
      <c r="J283" s="24" t="str">
        <f>IF('1-Devis'!J282="","",'1-Devis'!J282)</f>
        <v/>
      </c>
      <c r="K283" s="376" t="str">
        <f>IF('1-Devis'!K282="","",'1-Devis'!K282)</f>
        <v/>
      </c>
      <c r="L283" s="395"/>
      <c r="M283" s="396" t="str">
        <f t="shared" si="17"/>
        <v/>
      </c>
      <c r="N283" s="22" t="str">
        <f t="shared" si="16"/>
        <v/>
      </c>
      <c r="O283" s="399" t="str">
        <f t="shared" si="18"/>
        <v/>
      </c>
      <c r="P283" s="400" t="str">
        <f t="shared" si="19"/>
        <v/>
      </c>
      <c r="Q283" s="20"/>
    </row>
    <row r="284" spans="1:17" ht="20.100000000000001" customHeight="1">
      <c r="A284" s="127">
        <v>278</v>
      </c>
      <c r="B284" s="128" t="str">
        <f>IF('1-Devis'!B283="","",'1-Devis'!B283)</f>
        <v/>
      </c>
      <c r="C284" s="128" t="str">
        <f>IF('1-Devis'!C283="","",'1-Devis'!C283)</f>
        <v/>
      </c>
      <c r="D284" s="128" t="str">
        <f>IF('1-Devis'!D283="","",'1-Devis'!D283)</f>
        <v/>
      </c>
      <c r="E284" s="128" t="str">
        <f>IF('1-Devis'!E283="","",'1-Devis'!E283)</f>
        <v/>
      </c>
      <c r="F284" s="128" t="str">
        <f>IF('1-Devis'!F283="","",'1-Devis'!F283)</f>
        <v/>
      </c>
      <c r="G284" s="301" t="str">
        <f>IF('1-Devis'!G283="","",'1-Devis'!G283)</f>
        <v/>
      </c>
      <c r="H284" s="301" t="str">
        <f>IF('1-Devis'!H283="","",'1-Devis'!H283)</f>
        <v/>
      </c>
      <c r="I284" s="301" t="str">
        <f>IF('1-Devis'!I283="","",'1-Devis'!I283)</f>
        <v/>
      </c>
      <c r="J284" s="24" t="str">
        <f>IF('1-Devis'!J283="","",'1-Devis'!J283)</f>
        <v/>
      </c>
      <c r="K284" s="376" t="str">
        <f>IF('1-Devis'!K283="","",'1-Devis'!K283)</f>
        <v/>
      </c>
      <c r="L284" s="395"/>
      <c r="M284" s="396" t="str">
        <f t="shared" si="17"/>
        <v/>
      </c>
      <c r="N284" s="22" t="str">
        <f t="shared" si="16"/>
        <v/>
      </c>
      <c r="O284" s="399" t="str">
        <f t="shared" si="18"/>
        <v/>
      </c>
      <c r="P284" s="400" t="str">
        <f t="shared" si="19"/>
        <v/>
      </c>
      <c r="Q284" s="20"/>
    </row>
    <row r="285" spans="1:17" ht="20.100000000000001" customHeight="1">
      <c r="A285" s="127">
        <v>279</v>
      </c>
      <c r="B285" s="128" t="str">
        <f>IF('1-Devis'!B284="","",'1-Devis'!B284)</f>
        <v/>
      </c>
      <c r="C285" s="128" t="str">
        <f>IF('1-Devis'!C284="","",'1-Devis'!C284)</f>
        <v/>
      </c>
      <c r="D285" s="128" t="str">
        <f>IF('1-Devis'!D284="","",'1-Devis'!D284)</f>
        <v/>
      </c>
      <c r="E285" s="128" t="str">
        <f>IF('1-Devis'!E284="","",'1-Devis'!E284)</f>
        <v/>
      </c>
      <c r="F285" s="128" t="str">
        <f>IF('1-Devis'!F284="","",'1-Devis'!F284)</f>
        <v/>
      </c>
      <c r="G285" s="301" t="str">
        <f>IF('1-Devis'!G284="","",'1-Devis'!G284)</f>
        <v/>
      </c>
      <c r="H285" s="301" t="str">
        <f>IF('1-Devis'!H284="","",'1-Devis'!H284)</f>
        <v/>
      </c>
      <c r="I285" s="301" t="str">
        <f>IF('1-Devis'!I284="","",'1-Devis'!I284)</f>
        <v/>
      </c>
      <c r="J285" s="24" t="str">
        <f>IF('1-Devis'!J284="","",'1-Devis'!J284)</f>
        <v/>
      </c>
      <c r="K285" s="376" t="str">
        <f>IF('1-Devis'!K284="","",'1-Devis'!K284)</f>
        <v/>
      </c>
      <c r="L285" s="395"/>
      <c r="M285" s="396" t="str">
        <f t="shared" si="17"/>
        <v/>
      </c>
      <c r="N285" s="22" t="str">
        <f t="shared" si="16"/>
        <v/>
      </c>
      <c r="O285" s="399" t="str">
        <f t="shared" si="18"/>
        <v/>
      </c>
      <c r="P285" s="400" t="str">
        <f t="shared" si="19"/>
        <v/>
      </c>
      <c r="Q285" s="20"/>
    </row>
    <row r="286" spans="1:17" ht="20.100000000000001" customHeight="1">
      <c r="A286" s="127">
        <v>280</v>
      </c>
      <c r="B286" s="128" t="str">
        <f>IF('1-Devis'!B285="","",'1-Devis'!B285)</f>
        <v/>
      </c>
      <c r="C286" s="128" t="str">
        <f>IF('1-Devis'!C285="","",'1-Devis'!C285)</f>
        <v/>
      </c>
      <c r="D286" s="128" t="str">
        <f>IF('1-Devis'!D285="","",'1-Devis'!D285)</f>
        <v/>
      </c>
      <c r="E286" s="128" t="str">
        <f>IF('1-Devis'!E285="","",'1-Devis'!E285)</f>
        <v/>
      </c>
      <c r="F286" s="128" t="str">
        <f>IF('1-Devis'!F285="","",'1-Devis'!F285)</f>
        <v/>
      </c>
      <c r="G286" s="301" t="str">
        <f>IF('1-Devis'!G285="","",'1-Devis'!G285)</f>
        <v/>
      </c>
      <c r="H286" s="301" t="str">
        <f>IF('1-Devis'!H285="","",'1-Devis'!H285)</f>
        <v/>
      </c>
      <c r="I286" s="301" t="str">
        <f>IF('1-Devis'!I285="","",'1-Devis'!I285)</f>
        <v/>
      </c>
      <c r="J286" s="24" t="str">
        <f>IF('1-Devis'!J285="","",'1-Devis'!J285)</f>
        <v/>
      </c>
      <c r="K286" s="376" t="str">
        <f>IF('1-Devis'!K285="","",'1-Devis'!K285)</f>
        <v/>
      </c>
      <c r="L286" s="395"/>
      <c r="M286" s="396" t="str">
        <f t="shared" si="17"/>
        <v/>
      </c>
      <c r="N286" s="22" t="str">
        <f t="shared" si="16"/>
        <v/>
      </c>
      <c r="O286" s="399" t="str">
        <f t="shared" si="18"/>
        <v/>
      </c>
      <c r="P286" s="400" t="str">
        <f t="shared" si="19"/>
        <v/>
      </c>
      <c r="Q286" s="20"/>
    </row>
    <row r="287" spans="1:17" ht="20.100000000000001" customHeight="1">
      <c r="A287" s="127">
        <v>281</v>
      </c>
      <c r="B287" s="128" t="str">
        <f>IF('1-Devis'!B286="","",'1-Devis'!B286)</f>
        <v/>
      </c>
      <c r="C287" s="128" t="str">
        <f>IF('1-Devis'!C286="","",'1-Devis'!C286)</f>
        <v/>
      </c>
      <c r="D287" s="128" t="str">
        <f>IF('1-Devis'!D286="","",'1-Devis'!D286)</f>
        <v/>
      </c>
      <c r="E287" s="128" t="str">
        <f>IF('1-Devis'!E286="","",'1-Devis'!E286)</f>
        <v/>
      </c>
      <c r="F287" s="128" t="str">
        <f>IF('1-Devis'!F286="","",'1-Devis'!F286)</f>
        <v/>
      </c>
      <c r="G287" s="301" t="str">
        <f>IF('1-Devis'!G286="","",'1-Devis'!G286)</f>
        <v/>
      </c>
      <c r="H287" s="301" t="str">
        <f>IF('1-Devis'!H286="","",'1-Devis'!H286)</f>
        <v/>
      </c>
      <c r="I287" s="301" t="str">
        <f>IF('1-Devis'!I286="","",'1-Devis'!I286)</f>
        <v/>
      </c>
      <c r="J287" s="24" t="str">
        <f>IF('1-Devis'!J286="","",'1-Devis'!J286)</f>
        <v/>
      </c>
      <c r="K287" s="376" t="str">
        <f>IF('1-Devis'!K286="","",'1-Devis'!K286)</f>
        <v/>
      </c>
      <c r="L287" s="395"/>
      <c r="M287" s="396" t="str">
        <f t="shared" si="17"/>
        <v/>
      </c>
      <c r="N287" s="22" t="str">
        <f t="shared" si="16"/>
        <v/>
      </c>
      <c r="O287" s="399" t="str">
        <f t="shared" si="18"/>
        <v/>
      </c>
      <c r="P287" s="400" t="str">
        <f t="shared" si="19"/>
        <v/>
      </c>
      <c r="Q287" s="20"/>
    </row>
    <row r="288" spans="1:17" ht="20.100000000000001" customHeight="1">
      <c r="A288" s="127">
        <v>282</v>
      </c>
      <c r="B288" s="128" t="str">
        <f>IF('1-Devis'!B287="","",'1-Devis'!B287)</f>
        <v/>
      </c>
      <c r="C288" s="128" t="str">
        <f>IF('1-Devis'!C287="","",'1-Devis'!C287)</f>
        <v/>
      </c>
      <c r="D288" s="128" t="str">
        <f>IF('1-Devis'!D287="","",'1-Devis'!D287)</f>
        <v/>
      </c>
      <c r="E288" s="128" t="str">
        <f>IF('1-Devis'!E287="","",'1-Devis'!E287)</f>
        <v/>
      </c>
      <c r="F288" s="128" t="str">
        <f>IF('1-Devis'!F287="","",'1-Devis'!F287)</f>
        <v/>
      </c>
      <c r="G288" s="301" t="str">
        <f>IF('1-Devis'!G287="","",'1-Devis'!G287)</f>
        <v/>
      </c>
      <c r="H288" s="301" t="str">
        <f>IF('1-Devis'!H287="","",'1-Devis'!H287)</f>
        <v/>
      </c>
      <c r="I288" s="301" t="str">
        <f>IF('1-Devis'!I287="","",'1-Devis'!I287)</f>
        <v/>
      </c>
      <c r="J288" s="24" t="str">
        <f>IF('1-Devis'!J287="","",'1-Devis'!J287)</f>
        <v/>
      </c>
      <c r="K288" s="376" t="str">
        <f>IF('1-Devis'!K287="","",'1-Devis'!K287)</f>
        <v/>
      </c>
      <c r="L288" s="395"/>
      <c r="M288" s="396" t="str">
        <f t="shared" si="17"/>
        <v/>
      </c>
      <c r="N288" s="22" t="str">
        <f t="shared" si="16"/>
        <v/>
      </c>
      <c r="O288" s="399" t="str">
        <f t="shared" si="18"/>
        <v/>
      </c>
      <c r="P288" s="400" t="str">
        <f t="shared" si="19"/>
        <v/>
      </c>
      <c r="Q288" s="20"/>
    </row>
    <row r="289" spans="1:17" ht="20.100000000000001" customHeight="1">
      <c r="A289" s="127">
        <v>283</v>
      </c>
      <c r="B289" s="128" t="str">
        <f>IF('1-Devis'!B288="","",'1-Devis'!B288)</f>
        <v/>
      </c>
      <c r="C289" s="128" t="str">
        <f>IF('1-Devis'!C288="","",'1-Devis'!C288)</f>
        <v/>
      </c>
      <c r="D289" s="128" t="str">
        <f>IF('1-Devis'!D288="","",'1-Devis'!D288)</f>
        <v/>
      </c>
      <c r="E289" s="128" t="str">
        <f>IF('1-Devis'!E288="","",'1-Devis'!E288)</f>
        <v/>
      </c>
      <c r="F289" s="128" t="str">
        <f>IF('1-Devis'!F288="","",'1-Devis'!F288)</f>
        <v/>
      </c>
      <c r="G289" s="301" t="str">
        <f>IF('1-Devis'!G288="","",'1-Devis'!G288)</f>
        <v/>
      </c>
      <c r="H289" s="301" t="str">
        <f>IF('1-Devis'!H288="","",'1-Devis'!H288)</f>
        <v/>
      </c>
      <c r="I289" s="301" t="str">
        <f>IF('1-Devis'!I288="","",'1-Devis'!I288)</f>
        <v/>
      </c>
      <c r="J289" s="24" t="str">
        <f>IF('1-Devis'!J288="","",'1-Devis'!J288)</f>
        <v/>
      </c>
      <c r="K289" s="376" t="str">
        <f>IF('1-Devis'!K288="","",'1-Devis'!K288)</f>
        <v/>
      </c>
      <c r="L289" s="395"/>
      <c r="M289" s="396" t="str">
        <f t="shared" si="17"/>
        <v/>
      </c>
      <c r="N289" s="22" t="str">
        <f t="shared" si="16"/>
        <v/>
      </c>
      <c r="O289" s="399" t="str">
        <f t="shared" si="18"/>
        <v/>
      </c>
      <c r="P289" s="400" t="str">
        <f t="shared" si="19"/>
        <v/>
      </c>
      <c r="Q289" s="20"/>
    </row>
    <row r="290" spans="1:17" ht="20.100000000000001" customHeight="1">
      <c r="A290" s="127">
        <v>284</v>
      </c>
      <c r="B290" s="128" t="str">
        <f>IF('1-Devis'!B289="","",'1-Devis'!B289)</f>
        <v/>
      </c>
      <c r="C290" s="128" t="str">
        <f>IF('1-Devis'!C289="","",'1-Devis'!C289)</f>
        <v/>
      </c>
      <c r="D290" s="128" t="str">
        <f>IF('1-Devis'!D289="","",'1-Devis'!D289)</f>
        <v/>
      </c>
      <c r="E290" s="128" t="str">
        <f>IF('1-Devis'!E289="","",'1-Devis'!E289)</f>
        <v/>
      </c>
      <c r="F290" s="128" t="str">
        <f>IF('1-Devis'!F289="","",'1-Devis'!F289)</f>
        <v/>
      </c>
      <c r="G290" s="301" t="str">
        <f>IF('1-Devis'!G289="","",'1-Devis'!G289)</f>
        <v/>
      </c>
      <c r="H290" s="301" t="str">
        <f>IF('1-Devis'!H289="","",'1-Devis'!H289)</f>
        <v/>
      </c>
      <c r="I290" s="301" t="str">
        <f>IF('1-Devis'!I289="","",'1-Devis'!I289)</f>
        <v/>
      </c>
      <c r="J290" s="24" t="str">
        <f>IF('1-Devis'!J289="","",'1-Devis'!J289)</f>
        <v/>
      </c>
      <c r="K290" s="376" t="str">
        <f>IF('1-Devis'!K289="","",'1-Devis'!K289)</f>
        <v/>
      </c>
      <c r="L290" s="395"/>
      <c r="M290" s="396" t="str">
        <f t="shared" si="17"/>
        <v/>
      </c>
      <c r="N290" s="22" t="str">
        <f t="shared" si="16"/>
        <v/>
      </c>
      <c r="O290" s="399" t="str">
        <f t="shared" si="18"/>
        <v/>
      </c>
      <c r="P290" s="400" t="str">
        <f t="shared" si="19"/>
        <v/>
      </c>
      <c r="Q290" s="20"/>
    </row>
    <row r="291" spans="1:17" ht="20.100000000000001" customHeight="1">
      <c r="A291" s="127">
        <v>285</v>
      </c>
      <c r="B291" s="128" t="str">
        <f>IF('1-Devis'!B290="","",'1-Devis'!B290)</f>
        <v/>
      </c>
      <c r="C291" s="128" t="str">
        <f>IF('1-Devis'!C290="","",'1-Devis'!C290)</f>
        <v/>
      </c>
      <c r="D291" s="128" t="str">
        <f>IF('1-Devis'!D290="","",'1-Devis'!D290)</f>
        <v/>
      </c>
      <c r="E291" s="128" t="str">
        <f>IF('1-Devis'!E290="","",'1-Devis'!E290)</f>
        <v/>
      </c>
      <c r="F291" s="128" t="str">
        <f>IF('1-Devis'!F290="","",'1-Devis'!F290)</f>
        <v/>
      </c>
      <c r="G291" s="301" t="str">
        <f>IF('1-Devis'!G290="","",'1-Devis'!G290)</f>
        <v/>
      </c>
      <c r="H291" s="301" t="str">
        <f>IF('1-Devis'!H290="","",'1-Devis'!H290)</f>
        <v/>
      </c>
      <c r="I291" s="301" t="str">
        <f>IF('1-Devis'!I290="","",'1-Devis'!I290)</f>
        <v/>
      </c>
      <c r="J291" s="24" t="str">
        <f>IF('1-Devis'!J290="","",'1-Devis'!J290)</f>
        <v/>
      </c>
      <c r="K291" s="376" t="str">
        <f>IF('1-Devis'!K290="","",'1-Devis'!K290)</f>
        <v/>
      </c>
      <c r="L291" s="395"/>
      <c r="M291" s="396" t="str">
        <f t="shared" si="17"/>
        <v/>
      </c>
      <c r="N291" s="22" t="str">
        <f t="shared" si="16"/>
        <v/>
      </c>
      <c r="O291" s="399" t="str">
        <f t="shared" si="18"/>
        <v/>
      </c>
      <c r="P291" s="400" t="str">
        <f t="shared" si="19"/>
        <v/>
      </c>
      <c r="Q291" s="20"/>
    </row>
    <row r="292" spans="1:17" ht="20.100000000000001" customHeight="1">
      <c r="A292" s="127">
        <v>286</v>
      </c>
      <c r="B292" s="128" t="str">
        <f>IF('1-Devis'!B291="","",'1-Devis'!B291)</f>
        <v/>
      </c>
      <c r="C292" s="128" t="str">
        <f>IF('1-Devis'!C291="","",'1-Devis'!C291)</f>
        <v/>
      </c>
      <c r="D292" s="128" t="str">
        <f>IF('1-Devis'!D291="","",'1-Devis'!D291)</f>
        <v/>
      </c>
      <c r="E292" s="128" t="str">
        <f>IF('1-Devis'!E291="","",'1-Devis'!E291)</f>
        <v/>
      </c>
      <c r="F292" s="128" t="str">
        <f>IF('1-Devis'!F291="","",'1-Devis'!F291)</f>
        <v/>
      </c>
      <c r="G292" s="301" t="str">
        <f>IF('1-Devis'!G291="","",'1-Devis'!G291)</f>
        <v/>
      </c>
      <c r="H292" s="301" t="str">
        <f>IF('1-Devis'!H291="","",'1-Devis'!H291)</f>
        <v/>
      </c>
      <c r="I292" s="301" t="str">
        <f>IF('1-Devis'!I291="","",'1-Devis'!I291)</f>
        <v/>
      </c>
      <c r="J292" s="24" t="str">
        <f>IF('1-Devis'!J291="","",'1-Devis'!J291)</f>
        <v/>
      </c>
      <c r="K292" s="376" t="str">
        <f>IF('1-Devis'!K291="","",'1-Devis'!K291)</f>
        <v/>
      </c>
      <c r="L292" s="395"/>
      <c r="M292" s="396" t="str">
        <f t="shared" si="17"/>
        <v/>
      </c>
      <c r="N292" s="22" t="str">
        <f t="shared" si="16"/>
        <v/>
      </c>
      <c r="O292" s="399" t="str">
        <f t="shared" si="18"/>
        <v/>
      </c>
      <c r="P292" s="400" t="str">
        <f t="shared" si="19"/>
        <v/>
      </c>
      <c r="Q292" s="20"/>
    </row>
    <row r="293" spans="1:17" ht="20.100000000000001" customHeight="1">
      <c r="A293" s="127">
        <v>287</v>
      </c>
      <c r="B293" s="128" t="str">
        <f>IF('1-Devis'!B292="","",'1-Devis'!B292)</f>
        <v/>
      </c>
      <c r="C293" s="128" t="str">
        <f>IF('1-Devis'!C292="","",'1-Devis'!C292)</f>
        <v/>
      </c>
      <c r="D293" s="128" t="str">
        <f>IF('1-Devis'!D292="","",'1-Devis'!D292)</f>
        <v/>
      </c>
      <c r="E293" s="128" t="str">
        <f>IF('1-Devis'!E292="","",'1-Devis'!E292)</f>
        <v/>
      </c>
      <c r="F293" s="128" t="str">
        <f>IF('1-Devis'!F292="","",'1-Devis'!F292)</f>
        <v/>
      </c>
      <c r="G293" s="301" t="str">
        <f>IF('1-Devis'!G292="","",'1-Devis'!G292)</f>
        <v/>
      </c>
      <c r="H293" s="301" t="str">
        <f>IF('1-Devis'!H292="","",'1-Devis'!H292)</f>
        <v/>
      </c>
      <c r="I293" s="301" t="str">
        <f>IF('1-Devis'!I292="","",'1-Devis'!I292)</f>
        <v/>
      </c>
      <c r="J293" s="24" t="str">
        <f>IF('1-Devis'!J292="","",'1-Devis'!J292)</f>
        <v/>
      </c>
      <c r="K293" s="376" t="str">
        <f>IF('1-Devis'!K292="","",'1-Devis'!K292)</f>
        <v/>
      </c>
      <c r="L293" s="395"/>
      <c r="M293" s="396" t="str">
        <f t="shared" si="17"/>
        <v/>
      </c>
      <c r="N293" s="22" t="str">
        <f t="shared" si="16"/>
        <v/>
      </c>
      <c r="O293" s="399" t="str">
        <f t="shared" si="18"/>
        <v/>
      </c>
      <c r="P293" s="400" t="str">
        <f t="shared" si="19"/>
        <v/>
      </c>
      <c r="Q293" s="20"/>
    </row>
    <row r="294" spans="1:17" ht="20.100000000000001" customHeight="1">
      <c r="A294" s="127">
        <v>288</v>
      </c>
      <c r="B294" s="128" t="str">
        <f>IF('1-Devis'!B293="","",'1-Devis'!B293)</f>
        <v/>
      </c>
      <c r="C294" s="128" t="str">
        <f>IF('1-Devis'!C293="","",'1-Devis'!C293)</f>
        <v/>
      </c>
      <c r="D294" s="128" t="str">
        <f>IF('1-Devis'!D293="","",'1-Devis'!D293)</f>
        <v/>
      </c>
      <c r="E294" s="128" t="str">
        <f>IF('1-Devis'!E293="","",'1-Devis'!E293)</f>
        <v/>
      </c>
      <c r="F294" s="128" t="str">
        <f>IF('1-Devis'!F293="","",'1-Devis'!F293)</f>
        <v/>
      </c>
      <c r="G294" s="301" t="str">
        <f>IF('1-Devis'!G293="","",'1-Devis'!G293)</f>
        <v/>
      </c>
      <c r="H294" s="301" t="str">
        <f>IF('1-Devis'!H293="","",'1-Devis'!H293)</f>
        <v/>
      </c>
      <c r="I294" s="301" t="str">
        <f>IF('1-Devis'!I293="","",'1-Devis'!I293)</f>
        <v/>
      </c>
      <c r="J294" s="24" t="str">
        <f>IF('1-Devis'!J293="","",'1-Devis'!J293)</f>
        <v/>
      </c>
      <c r="K294" s="376" t="str">
        <f>IF('1-Devis'!K293="","",'1-Devis'!K293)</f>
        <v/>
      </c>
      <c r="L294" s="395"/>
      <c r="M294" s="396" t="str">
        <f t="shared" si="17"/>
        <v/>
      </c>
      <c r="N294" s="22" t="str">
        <f t="shared" si="16"/>
        <v/>
      </c>
      <c r="O294" s="399" t="str">
        <f t="shared" si="18"/>
        <v/>
      </c>
      <c r="P294" s="400" t="str">
        <f t="shared" si="19"/>
        <v/>
      </c>
      <c r="Q294" s="20"/>
    </row>
    <row r="295" spans="1:17" ht="20.100000000000001" customHeight="1">
      <c r="A295" s="127">
        <v>289</v>
      </c>
      <c r="B295" s="128" t="str">
        <f>IF('1-Devis'!B294="","",'1-Devis'!B294)</f>
        <v/>
      </c>
      <c r="C295" s="128" t="str">
        <f>IF('1-Devis'!C294="","",'1-Devis'!C294)</f>
        <v/>
      </c>
      <c r="D295" s="128" t="str">
        <f>IF('1-Devis'!D294="","",'1-Devis'!D294)</f>
        <v/>
      </c>
      <c r="E295" s="128" t="str">
        <f>IF('1-Devis'!E294="","",'1-Devis'!E294)</f>
        <v/>
      </c>
      <c r="F295" s="128" t="str">
        <f>IF('1-Devis'!F294="","",'1-Devis'!F294)</f>
        <v/>
      </c>
      <c r="G295" s="301" t="str">
        <f>IF('1-Devis'!G294="","",'1-Devis'!G294)</f>
        <v/>
      </c>
      <c r="H295" s="301" t="str">
        <f>IF('1-Devis'!H294="","",'1-Devis'!H294)</f>
        <v/>
      </c>
      <c r="I295" s="301" t="str">
        <f>IF('1-Devis'!I294="","",'1-Devis'!I294)</f>
        <v/>
      </c>
      <c r="J295" s="24" t="str">
        <f>IF('1-Devis'!J294="","",'1-Devis'!J294)</f>
        <v/>
      </c>
      <c r="K295" s="376" t="str">
        <f>IF('1-Devis'!K294="","",'1-Devis'!K294)</f>
        <v/>
      </c>
      <c r="L295" s="395"/>
      <c r="M295" s="396" t="str">
        <f t="shared" si="17"/>
        <v/>
      </c>
      <c r="N295" s="22" t="str">
        <f t="shared" si="16"/>
        <v/>
      </c>
      <c r="O295" s="399" t="str">
        <f t="shared" si="18"/>
        <v/>
      </c>
      <c r="P295" s="400" t="str">
        <f t="shared" si="19"/>
        <v/>
      </c>
      <c r="Q295" s="20"/>
    </row>
    <row r="296" spans="1:17" ht="20.100000000000001" customHeight="1">
      <c r="A296" s="127">
        <v>290</v>
      </c>
      <c r="B296" s="128" t="str">
        <f>IF('1-Devis'!B295="","",'1-Devis'!B295)</f>
        <v/>
      </c>
      <c r="C296" s="128" t="str">
        <f>IF('1-Devis'!C295="","",'1-Devis'!C295)</f>
        <v/>
      </c>
      <c r="D296" s="128" t="str">
        <f>IF('1-Devis'!D295="","",'1-Devis'!D295)</f>
        <v/>
      </c>
      <c r="E296" s="128" t="str">
        <f>IF('1-Devis'!E295="","",'1-Devis'!E295)</f>
        <v/>
      </c>
      <c r="F296" s="128" t="str">
        <f>IF('1-Devis'!F295="","",'1-Devis'!F295)</f>
        <v/>
      </c>
      <c r="G296" s="301" t="str">
        <f>IF('1-Devis'!G295="","",'1-Devis'!G295)</f>
        <v/>
      </c>
      <c r="H296" s="301" t="str">
        <f>IF('1-Devis'!H295="","",'1-Devis'!H295)</f>
        <v/>
      </c>
      <c r="I296" s="301" t="str">
        <f>IF('1-Devis'!I295="","",'1-Devis'!I295)</f>
        <v/>
      </c>
      <c r="J296" s="24" t="str">
        <f>IF('1-Devis'!J295="","",'1-Devis'!J295)</f>
        <v/>
      </c>
      <c r="K296" s="376" t="str">
        <f>IF('1-Devis'!K295="","",'1-Devis'!K295)</f>
        <v/>
      </c>
      <c r="L296" s="395"/>
      <c r="M296" s="396" t="str">
        <f t="shared" si="17"/>
        <v/>
      </c>
      <c r="N296" s="22" t="str">
        <f t="shared" si="16"/>
        <v/>
      </c>
      <c r="O296" s="399" t="str">
        <f t="shared" si="18"/>
        <v/>
      </c>
      <c r="P296" s="400" t="str">
        <f t="shared" si="19"/>
        <v/>
      </c>
      <c r="Q296" s="20"/>
    </row>
    <row r="297" spans="1:17" ht="20.100000000000001" customHeight="1">
      <c r="A297" s="127">
        <v>291</v>
      </c>
      <c r="B297" s="128" t="str">
        <f>IF('1-Devis'!B296="","",'1-Devis'!B296)</f>
        <v/>
      </c>
      <c r="C297" s="128" t="str">
        <f>IF('1-Devis'!C296="","",'1-Devis'!C296)</f>
        <v/>
      </c>
      <c r="D297" s="128" t="str">
        <f>IF('1-Devis'!D296="","",'1-Devis'!D296)</f>
        <v/>
      </c>
      <c r="E297" s="128" t="str">
        <f>IF('1-Devis'!E296="","",'1-Devis'!E296)</f>
        <v/>
      </c>
      <c r="F297" s="128" t="str">
        <f>IF('1-Devis'!F296="","",'1-Devis'!F296)</f>
        <v/>
      </c>
      <c r="G297" s="301" t="str">
        <f>IF('1-Devis'!G296="","",'1-Devis'!G296)</f>
        <v/>
      </c>
      <c r="H297" s="301" t="str">
        <f>IF('1-Devis'!H296="","",'1-Devis'!H296)</f>
        <v/>
      </c>
      <c r="I297" s="301" t="str">
        <f>IF('1-Devis'!I296="","",'1-Devis'!I296)</f>
        <v/>
      </c>
      <c r="J297" s="24" t="str">
        <f>IF('1-Devis'!J296="","",'1-Devis'!J296)</f>
        <v/>
      </c>
      <c r="K297" s="376" t="str">
        <f>IF('1-Devis'!K296="","",'1-Devis'!K296)</f>
        <v/>
      </c>
      <c r="L297" s="395"/>
      <c r="M297" s="396" t="str">
        <f t="shared" si="17"/>
        <v/>
      </c>
      <c r="N297" s="22" t="str">
        <f t="shared" si="16"/>
        <v/>
      </c>
      <c r="O297" s="399" t="str">
        <f t="shared" si="18"/>
        <v/>
      </c>
      <c r="P297" s="400" t="str">
        <f t="shared" si="19"/>
        <v/>
      </c>
      <c r="Q297" s="20"/>
    </row>
    <row r="298" spans="1:17" ht="20.100000000000001" customHeight="1">
      <c r="A298" s="127">
        <v>292</v>
      </c>
      <c r="B298" s="128" t="str">
        <f>IF('1-Devis'!B297="","",'1-Devis'!B297)</f>
        <v/>
      </c>
      <c r="C298" s="128" t="str">
        <f>IF('1-Devis'!C297="","",'1-Devis'!C297)</f>
        <v/>
      </c>
      <c r="D298" s="128" t="str">
        <f>IF('1-Devis'!D297="","",'1-Devis'!D297)</f>
        <v/>
      </c>
      <c r="E298" s="128" t="str">
        <f>IF('1-Devis'!E297="","",'1-Devis'!E297)</f>
        <v/>
      </c>
      <c r="F298" s="128" t="str">
        <f>IF('1-Devis'!F297="","",'1-Devis'!F297)</f>
        <v/>
      </c>
      <c r="G298" s="301" t="str">
        <f>IF('1-Devis'!G297="","",'1-Devis'!G297)</f>
        <v/>
      </c>
      <c r="H298" s="301" t="str">
        <f>IF('1-Devis'!H297="","",'1-Devis'!H297)</f>
        <v/>
      </c>
      <c r="I298" s="301" t="str">
        <f>IF('1-Devis'!I297="","",'1-Devis'!I297)</f>
        <v/>
      </c>
      <c r="J298" s="24" t="str">
        <f>IF('1-Devis'!J297="","",'1-Devis'!J297)</f>
        <v/>
      </c>
      <c r="K298" s="376" t="str">
        <f>IF('1-Devis'!K297="","",'1-Devis'!K297)</f>
        <v/>
      </c>
      <c r="L298" s="395"/>
      <c r="M298" s="396" t="str">
        <f t="shared" si="17"/>
        <v/>
      </c>
      <c r="N298" s="22" t="str">
        <f t="shared" si="16"/>
        <v/>
      </c>
      <c r="O298" s="399" t="str">
        <f t="shared" si="18"/>
        <v/>
      </c>
      <c r="P298" s="400" t="str">
        <f t="shared" si="19"/>
        <v/>
      </c>
      <c r="Q298" s="20"/>
    </row>
    <row r="299" spans="1:17" ht="20.100000000000001" customHeight="1">
      <c r="A299" s="127">
        <v>293</v>
      </c>
      <c r="B299" s="128" t="str">
        <f>IF('1-Devis'!B298="","",'1-Devis'!B298)</f>
        <v/>
      </c>
      <c r="C299" s="128" t="str">
        <f>IF('1-Devis'!C298="","",'1-Devis'!C298)</f>
        <v/>
      </c>
      <c r="D299" s="128" t="str">
        <f>IF('1-Devis'!D298="","",'1-Devis'!D298)</f>
        <v/>
      </c>
      <c r="E299" s="128" t="str">
        <f>IF('1-Devis'!E298="","",'1-Devis'!E298)</f>
        <v/>
      </c>
      <c r="F299" s="128" t="str">
        <f>IF('1-Devis'!F298="","",'1-Devis'!F298)</f>
        <v/>
      </c>
      <c r="G299" s="301" t="str">
        <f>IF('1-Devis'!G298="","",'1-Devis'!G298)</f>
        <v/>
      </c>
      <c r="H299" s="301" t="str">
        <f>IF('1-Devis'!H298="","",'1-Devis'!H298)</f>
        <v/>
      </c>
      <c r="I299" s="301" t="str">
        <f>IF('1-Devis'!I298="","",'1-Devis'!I298)</f>
        <v/>
      </c>
      <c r="J299" s="24" t="str">
        <f>IF('1-Devis'!J298="","",'1-Devis'!J298)</f>
        <v/>
      </c>
      <c r="K299" s="376" t="str">
        <f>IF('1-Devis'!K298="","",'1-Devis'!K298)</f>
        <v/>
      </c>
      <c r="L299" s="395"/>
      <c r="M299" s="396" t="str">
        <f t="shared" si="17"/>
        <v/>
      </c>
      <c r="N299" s="22" t="str">
        <f t="shared" si="16"/>
        <v/>
      </c>
      <c r="O299" s="399" t="str">
        <f t="shared" si="18"/>
        <v/>
      </c>
      <c r="P299" s="400" t="str">
        <f t="shared" si="19"/>
        <v/>
      </c>
      <c r="Q299" s="20"/>
    </row>
    <row r="300" spans="1:17" ht="20.100000000000001" customHeight="1">
      <c r="A300" s="127">
        <v>294</v>
      </c>
      <c r="B300" s="128" t="str">
        <f>IF('1-Devis'!B299="","",'1-Devis'!B299)</f>
        <v/>
      </c>
      <c r="C300" s="128" t="str">
        <f>IF('1-Devis'!C299="","",'1-Devis'!C299)</f>
        <v/>
      </c>
      <c r="D300" s="128" t="str">
        <f>IF('1-Devis'!D299="","",'1-Devis'!D299)</f>
        <v/>
      </c>
      <c r="E300" s="128" t="str">
        <f>IF('1-Devis'!E299="","",'1-Devis'!E299)</f>
        <v/>
      </c>
      <c r="F300" s="128" t="str">
        <f>IF('1-Devis'!F299="","",'1-Devis'!F299)</f>
        <v/>
      </c>
      <c r="G300" s="301" t="str">
        <f>IF('1-Devis'!G299="","",'1-Devis'!G299)</f>
        <v/>
      </c>
      <c r="H300" s="301" t="str">
        <f>IF('1-Devis'!H299="","",'1-Devis'!H299)</f>
        <v/>
      </c>
      <c r="I300" s="301" t="str">
        <f>IF('1-Devis'!I299="","",'1-Devis'!I299)</f>
        <v/>
      </c>
      <c r="J300" s="24" t="str">
        <f>IF('1-Devis'!J299="","",'1-Devis'!J299)</f>
        <v/>
      </c>
      <c r="K300" s="376" t="str">
        <f>IF('1-Devis'!K299="","",'1-Devis'!K299)</f>
        <v/>
      </c>
      <c r="L300" s="395"/>
      <c r="M300" s="396" t="str">
        <f t="shared" si="17"/>
        <v/>
      </c>
      <c r="N300" s="22" t="str">
        <f t="shared" si="16"/>
        <v/>
      </c>
      <c r="O300" s="399" t="str">
        <f t="shared" si="18"/>
        <v/>
      </c>
      <c r="P300" s="400" t="str">
        <f t="shared" si="19"/>
        <v/>
      </c>
      <c r="Q300" s="20"/>
    </row>
    <row r="301" spans="1:17" ht="20.100000000000001" customHeight="1">
      <c r="A301" s="127">
        <v>295</v>
      </c>
      <c r="B301" s="128" t="str">
        <f>IF('1-Devis'!B300="","",'1-Devis'!B300)</f>
        <v/>
      </c>
      <c r="C301" s="128" t="str">
        <f>IF('1-Devis'!C300="","",'1-Devis'!C300)</f>
        <v/>
      </c>
      <c r="D301" s="128" t="str">
        <f>IF('1-Devis'!D300="","",'1-Devis'!D300)</f>
        <v/>
      </c>
      <c r="E301" s="128" t="str">
        <f>IF('1-Devis'!E300="","",'1-Devis'!E300)</f>
        <v/>
      </c>
      <c r="F301" s="128" t="str">
        <f>IF('1-Devis'!F300="","",'1-Devis'!F300)</f>
        <v/>
      </c>
      <c r="G301" s="301" t="str">
        <f>IF('1-Devis'!G300="","",'1-Devis'!G300)</f>
        <v/>
      </c>
      <c r="H301" s="301" t="str">
        <f>IF('1-Devis'!H300="","",'1-Devis'!H300)</f>
        <v/>
      </c>
      <c r="I301" s="301" t="str">
        <f>IF('1-Devis'!I300="","",'1-Devis'!I300)</f>
        <v/>
      </c>
      <c r="J301" s="24" t="str">
        <f>IF('1-Devis'!J300="","",'1-Devis'!J300)</f>
        <v/>
      </c>
      <c r="K301" s="376" t="str">
        <f>IF('1-Devis'!K300="","",'1-Devis'!K300)</f>
        <v/>
      </c>
      <c r="L301" s="395"/>
      <c r="M301" s="396" t="str">
        <f t="shared" si="17"/>
        <v/>
      </c>
      <c r="N301" s="22" t="str">
        <f t="shared" si="16"/>
        <v/>
      </c>
      <c r="O301" s="399" t="str">
        <f t="shared" si="18"/>
        <v/>
      </c>
      <c r="P301" s="400" t="str">
        <f t="shared" si="19"/>
        <v/>
      </c>
      <c r="Q301" s="20"/>
    </row>
    <row r="302" spans="1:17" ht="20.100000000000001" customHeight="1">
      <c r="A302" s="127">
        <v>296</v>
      </c>
      <c r="B302" s="128" t="str">
        <f>IF('1-Devis'!B301="","",'1-Devis'!B301)</f>
        <v/>
      </c>
      <c r="C302" s="128" t="str">
        <f>IF('1-Devis'!C301="","",'1-Devis'!C301)</f>
        <v/>
      </c>
      <c r="D302" s="128" t="str">
        <f>IF('1-Devis'!D301="","",'1-Devis'!D301)</f>
        <v/>
      </c>
      <c r="E302" s="128" t="str">
        <f>IF('1-Devis'!E301="","",'1-Devis'!E301)</f>
        <v/>
      </c>
      <c r="F302" s="128" t="str">
        <f>IF('1-Devis'!F301="","",'1-Devis'!F301)</f>
        <v/>
      </c>
      <c r="G302" s="301" t="str">
        <f>IF('1-Devis'!G301="","",'1-Devis'!G301)</f>
        <v/>
      </c>
      <c r="H302" s="301" t="str">
        <f>IF('1-Devis'!H301="","",'1-Devis'!H301)</f>
        <v/>
      </c>
      <c r="I302" s="301" t="str">
        <f>IF('1-Devis'!I301="","",'1-Devis'!I301)</f>
        <v/>
      </c>
      <c r="J302" s="24" t="str">
        <f>IF('1-Devis'!J301="","",'1-Devis'!J301)</f>
        <v/>
      </c>
      <c r="K302" s="376" t="str">
        <f>IF('1-Devis'!K301="","",'1-Devis'!K301)</f>
        <v/>
      </c>
      <c r="L302" s="395"/>
      <c r="M302" s="396" t="str">
        <f t="shared" si="17"/>
        <v/>
      </c>
      <c r="N302" s="22" t="str">
        <f t="shared" si="16"/>
        <v/>
      </c>
      <c r="O302" s="399" t="str">
        <f t="shared" si="18"/>
        <v/>
      </c>
      <c r="P302" s="400" t="str">
        <f t="shared" si="19"/>
        <v/>
      </c>
      <c r="Q302" s="20"/>
    </row>
    <row r="303" spans="1:17" ht="20.100000000000001" customHeight="1">
      <c r="A303" s="127">
        <v>297</v>
      </c>
      <c r="B303" s="128" t="str">
        <f>IF('1-Devis'!B302="","",'1-Devis'!B302)</f>
        <v/>
      </c>
      <c r="C303" s="128" t="str">
        <f>IF('1-Devis'!C302="","",'1-Devis'!C302)</f>
        <v/>
      </c>
      <c r="D303" s="128" t="str">
        <f>IF('1-Devis'!D302="","",'1-Devis'!D302)</f>
        <v/>
      </c>
      <c r="E303" s="128" t="str">
        <f>IF('1-Devis'!E302="","",'1-Devis'!E302)</f>
        <v/>
      </c>
      <c r="F303" s="128" t="str">
        <f>IF('1-Devis'!F302="","",'1-Devis'!F302)</f>
        <v/>
      </c>
      <c r="G303" s="301" t="str">
        <f>IF('1-Devis'!G302="","",'1-Devis'!G302)</f>
        <v/>
      </c>
      <c r="H303" s="301" t="str">
        <f>IF('1-Devis'!H302="","",'1-Devis'!H302)</f>
        <v/>
      </c>
      <c r="I303" s="301" t="str">
        <f>IF('1-Devis'!I302="","",'1-Devis'!I302)</f>
        <v/>
      </c>
      <c r="J303" s="24" t="str">
        <f>IF('1-Devis'!J302="","",'1-Devis'!J302)</f>
        <v/>
      </c>
      <c r="K303" s="376" t="str">
        <f>IF('1-Devis'!K302="","",'1-Devis'!K302)</f>
        <v/>
      </c>
      <c r="L303" s="395"/>
      <c r="M303" s="396" t="str">
        <f t="shared" si="17"/>
        <v/>
      </c>
      <c r="N303" s="22" t="str">
        <f t="shared" si="16"/>
        <v/>
      </c>
      <c r="O303" s="399" t="str">
        <f t="shared" si="18"/>
        <v/>
      </c>
      <c r="P303" s="400" t="str">
        <f t="shared" si="19"/>
        <v/>
      </c>
      <c r="Q303" s="20"/>
    </row>
    <row r="304" spans="1:17" ht="20.100000000000001" customHeight="1">
      <c r="A304" s="127">
        <v>298</v>
      </c>
      <c r="B304" s="128" t="str">
        <f>IF('1-Devis'!B303="","",'1-Devis'!B303)</f>
        <v/>
      </c>
      <c r="C304" s="128" t="str">
        <f>IF('1-Devis'!C303="","",'1-Devis'!C303)</f>
        <v/>
      </c>
      <c r="D304" s="128" t="str">
        <f>IF('1-Devis'!D303="","",'1-Devis'!D303)</f>
        <v/>
      </c>
      <c r="E304" s="128" t="str">
        <f>IF('1-Devis'!E303="","",'1-Devis'!E303)</f>
        <v/>
      </c>
      <c r="F304" s="128" t="str">
        <f>IF('1-Devis'!F303="","",'1-Devis'!F303)</f>
        <v/>
      </c>
      <c r="G304" s="301" t="str">
        <f>IF('1-Devis'!G303="","",'1-Devis'!G303)</f>
        <v/>
      </c>
      <c r="H304" s="301" t="str">
        <f>IF('1-Devis'!H303="","",'1-Devis'!H303)</f>
        <v/>
      </c>
      <c r="I304" s="301" t="str">
        <f>IF('1-Devis'!I303="","",'1-Devis'!I303)</f>
        <v/>
      </c>
      <c r="J304" s="24" t="str">
        <f>IF('1-Devis'!J303="","",'1-Devis'!J303)</f>
        <v/>
      </c>
      <c r="K304" s="376" t="str">
        <f>IF('1-Devis'!K303="","",'1-Devis'!K303)</f>
        <v/>
      </c>
      <c r="L304" s="395"/>
      <c r="M304" s="396" t="str">
        <f t="shared" si="17"/>
        <v/>
      </c>
      <c r="N304" s="22" t="str">
        <f t="shared" si="16"/>
        <v/>
      </c>
      <c r="O304" s="399" t="str">
        <f t="shared" si="18"/>
        <v/>
      </c>
      <c r="P304" s="400" t="str">
        <f t="shared" si="19"/>
        <v/>
      </c>
      <c r="Q304" s="20"/>
    </row>
    <row r="305" spans="1:17" ht="20.100000000000001" customHeight="1">
      <c r="A305" s="127">
        <v>299</v>
      </c>
      <c r="B305" s="128" t="str">
        <f>IF('1-Devis'!B304="","",'1-Devis'!B304)</f>
        <v/>
      </c>
      <c r="C305" s="128" t="str">
        <f>IF('1-Devis'!C304="","",'1-Devis'!C304)</f>
        <v/>
      </c>
      <c r="D305" s="128" t="str">
        <f>IF('1-Devis'!D304="","",'1-Devis'!D304)</f>
        <v/>
      </c>
      <c r="E305" s="128" t="str">
        <f>IF('1-Devis'!E304="","",'1-Devis'!E304)</f>
        <v/>
      </c>
      <c r="F305" s="128" t="str">
        <f>IF('1-Devis'!F304="","",'1-Devis'!F304)</f>
        <v/>
      </c>
      <c r="G305" s="301" t="str">
        <f>IF('1-Devis'!G304="","",'1-Devis'!G304)</f>
        <v/>
      </c>
      <c r="H305" s="301" t="str">
        <f>IF('1-Devis'!H304="","",'1-Devis'!H304)</f>
        <v/>
      </c>
      <c r="I305" s="301" t="str">
        <f>IF('1-Devis'!I304="","",'1-Devis'!I304)</f>
        <v/>
      </c>
      <c r="J305" s="24" t="str">
        <f>IF('1-Devis'!J304="","",'1-Devis'!J304)</f>
        <v/>
      </c>
      <c r="K305" s="376" t="str">
        <f>IF('1-Devis'!K304="","",'1-Devis'!K304)</f>
        <v/>
      </c>
      <c r="L305" s="395"/>
      <c r="M305" s="396" t="str">
        <f t="shared" si="17"/>
        <v/>
      </c>
      <c r="N305" s="22" t="str">
        <f t="shared" si="16"/>
        <v/>
      </c>
      <c r="O305" s="399" t="str">
        <f t="shared" si="18"/>
        <v/>
      </c>
      <c r="P305" s="400" t="str">
        <f t="shared" si="19"/>
        <v/>
      </c>
      <c r="Q305" s="20"/>
    </row>
    <row r="306" spans="1:17" ht="20.100000000000001" customHeight="1">
      <c r="A306" s="127">
        <v>300</v>
      </c>
      <c r="B306" s="128" t="str">
        <f>IF('1-Devis'!B305="","",'1-Devis'!B305)</f>
        <v/>
      </c>
      <c r="C306" s="128" t="str">
        <f>IF('1-Devis'!C305="","",'1-Devis'!C305)</f>
        <v/>
      </c>
      <c r="D306" s="128" t="str">
        <f>IF('1-Devis'!D305="","",'1-Devis'!D305)</f>
        <v/>
      </c>
      <c r="E306" s="128" t="str">
        <f>IF('1-Devis'!E305="","",'1-Devis'!E305)</f>
        <v/>
      </c>
      <c r="F306" s="128" t="str">
        <f>IF('1-Devis'!F305="","",'1-Devis'!F305)</f>
        <v/>
      </c>
      <c r="G306" s="301" t="str">
        <f>IF('1-Devis'!G305="","",'1-Devis'!G305)</f>
        <v/>
      </c>
      <c r="H306" s="301" t="str">
        <f>IF('1-Devis'!H305="","",'1-Devis'!H305)</f>
        <v/>
      </c>
      <c r="I306" s="301" t="str">
        <f>IF('1-Devis'!I305="","",'1-Devis'!I305)</f>
        <v/>
      </c>
      <c r="J306" s="24" t="str">
        <f>IF('1-Devis'!J305="","",'1-Devis'!J305)</f>
        <v/>
      </c>
      <c r="K306" s="376" t="str">
        <f>IF('1-Devis'!K305="","",'1-Devis'!K305)</f>
        <v/>
      </c>
      <c r="L306" s="395"/>
      <c r="M306" s="396" t="str">
        <f t="shared" si="17"/>
        <v/>
      </c>
      <c r="N306" s="22" t="str">
        <f t="shared" si="16"/>
        <v/>
      </c>
      <c r="O306" s="399" t="str">
        <f t="shared" si="18"/>
        <v/>
      </c>
      <c r="P306" s="400" t="str">
        <f t="shared" si="19"/>
        <v/>
      </c>
      <c r="Q306" s="20"/>
    </row>
    <row r="307" spans="1:17" ht="20.100000000000001" customHeight="1">
      <c r="A307" s="127">
        <v>301</v>
      </c>
      <c r="B307" s="128" t="str">
        <f>IF('1-Devis'!B306="","",'1-Devis'!B306)</f>
        <v/>
      </c>
      <c r="C307" s="128" t="str">
        <f>IF('1-Devis'!C306="","",'1-Devis'!C306)</f>
        <v/>
      </c>
      <c r="D307" s="128" t="str">
        <f>IF('1-Devis'!D306="","",'1-Devis'!D306)</f>
        <v/>
      </c>
      <c r="E307" s="128" t="str">
        <f>IF('1-Devis'!E306="","",'1-Devis'!E306)</f>
        <v/>
      </c>
      <c r="F307" s="128" t="str">
        <f>IF('1-Devis'!F306="","",'1-Devis'!F306)</f>
        <v/>
      </c>
      <c r="G307" s="301" t="str">
        <f>IF('1-Devis'!G306="","",'1-Devis'!G306)</f>
        <v/>
      </c>
      <c r="H307" s="301" t="str">
        <f>IF('1-Devis'!H306="","",'1-Devis'!H306)</f>
        <v/>
      </c>
      <c r="I307" s="301" t="str">
        <f>IF('1-Devis'!I306="","",'1-Devis'!I306)</f>
        <v/>
      </c>
      <c r="J307" s="24" t="str">
        <f>IF('1-Devis'!J306="","",'1-Devis'!J306)</f>
        <v/>
      </c>
      <c r="K307" s="376" t="str">
        <f>IF('1-Devis'!K306="","",'1-Devis'!K306)</f>
        <v/>
      </c>
      <c r="L307" s="395"/>
      <c r="M307" s="396" t="str">
        <f t="shared" si="17"/>
        <v/>
      </c>
      <c r="N307" s="22" t="str">
        <f t="shared" si="16"/>
        <v/>
      </c>
      <c r="O307" s="399" t="str">
        <f t="shared" si="18"/>
        <v/>
      </c>
      <c r="P307" s="400" t="str">
        <f t="shared" si="19"/>
        <v/>
      </c>
      <c r="Q307" s="20"/>
    </row>
    <row r="308" spans="1:17" ht="20.100000000000001" customHeight="1">
      <c r="A308" s="127">
        <v>302</v>
      </c>
      <c r="B308" s="128" t="str">
        <f>IF('1-Devis'!B307="","",'1-Devis'!B307)</f>
        <v/>
      </c>
      <c r="C308" s="128" t="str">
        <f>IF('1-Devis'!C307="","",'1-Devis'!C307)</f>
        <v/>
      </c>
      <c r="D308" s="128" t="str">
        <f>IF('1-Devis'!D307="","",'1-Devis'!D307)</f>
        <v/>
      </c>
      <c r="E308" s="128" t="str">
        <f>IF('1-Devis'!E307="","",'1-Devis'!E307)</f>
        <v/>
      </c>
      <c r="F308" s="128" t="str">
        <f>IF('1-Devis'!F307="","",'1-Devis'!F307)</f>
        <v/>
      </c>
      <c r="G308" s="301" t="str">
        <f>IF('1-Devis'!G307="","",'1-Devis'!G307)</f>
        <v/>
      </c>
      <c r="H308" s="301" t="str">
        <f>IF('1-Devis'!H307="","",'1-Devis'!H307)</f>
        <v/>
      </c>
      <c r="I308" s="301" t="str">
        <f>IF('1-Devis'!I307="","",'1-Devis'!I307)</f>
        <v/>
      </c>
      <c r="J308" s="24" t="str">
        <f>IF('1-Devis'!J307="","",'1-Devis'!J307)</f>
        <v/>
      </c>
      <c r="K308" s="376" t="str">
        <f>IF('1-Devis'!K307="","",'1-Devis'!K307)</f>
        <v/>
      </c>
      <c r="L308" s="395"/>
      <c r="M308" s="396" t="str">
        <f t="shared" si="17"/>
        <v/>
      </c>
      <c r="N308" s="22" t="str">
        <f t="shared" si="16"/>
        <v/>
      </c>
      <c r="O308" s="399" t="str">
        <f t="shared" si="18"/>
        <v/>
      </c>
      <c r="P308" s="400" t="str">
        <f t="shared" si="19"/>
        <v/>
      </c>
      <c r="Q308" s="20"/>
    </row>
    <row r="309" spans="1:17" ht="20.100000000000001" customHeight="1">
      <c r="A309" s="127">
        <v>303</v>
      </c>
      <c r="B309" s="128" t="str">
        <f>IF('1-Devis'!B308="","",'1-Devis'!B308)</f>
        <v/>
      </c>
      <c r="C309" s="128" t="str">
        <f>IF('1-Devis'!C308="","",'1-Devis'!C308)</f>
        <v/>
      </c>
      <c r="D309" s="128" t="str">
        <f>IF('1-Devis'!D308="","",'1-Devis'!D308)</f>
        <v/>
      </c>
      <c r="E309" s="128" t="str">
        <f>IF('1-Devis'!E308="","",'1-Devis'!E308)</f>
        <v/>
      </c>
      <c r="F309" s="128" t="str">
        <f>IF('1-Devis'!F308="","",'1-Devis'!F308)</f>
        <v/>
      </c>
      <c r="G309" s="301" t="str">
        <f>IF('1-Devis'!G308="","",'1-Devis'!G308)</f>
        <v/>
      </c>
      <c r="H309" s="301" t="str">
        <f>IF('1-Devis'!H308="","",'1-Devis'!H308)</f>
        <v/>
      </c>
      <c r="I309" s="301" t="str">
        <f>IF('1-Devis'!I308="","",'1-Devis'!I308)</f>
        <v/>
      </c>
      <c r="J309" s="24" t="str">
        <f>IF('1-Devis'!J308="","",'1-Devis'!J308)</f>
        <v/>
      </c>
      <c r="K309" s="376" t="str">
        <f>IF('1-Devis'!K308="","",'1-Devis'!K308)</f>
        <v/>
      </c>
      <c r="L309" s="395"/>
      <c r="M309" s="396" t="str">
        <f t="shared" si="17"/>
        <v/>
      </c>
      <c r="N309" s="22" t="str">
        <f t="shared" si="16"/>
        <v/>
      </c>
      <c r="O309" s="399" t="str">
        <f t="shared" si="18"/>
        <v/>
      </c>
      <c r="P309" s="400" t="str">
        <f t="shared" si="19"/>
        <v/>
      </c>
      <c r="Q309" s="20"/>
    </row>
    <row r="310" spans="1:17" ht="20.100000000000001" customHeight="1">
      <c r="A310" s="127">
        <v>304</v>
      </c>
      <c r="B310" s="128" t="str">
        <f>IF('1-Devis'!B309="","",'1-Devis'!B309)</f>
        <v/>
      </c>
      <c r="C310" s="128" t="str">
        <f>IF('1-Devis'!C309="","",'1-Devis'!C309)</f>
        <v/>
      </c>
      <c r="D310" s="128" t="str">
        <f>IF('1-Devis'!D309="","",'1-Devis'!D309)</f>
        <v/>
      </c>
      <c r="E310" s="128" t="str">
        <f>IF('1-Devis'!E309="","",'1-Devis'!E309)</f>
        <v/>
      </c>
      <c r="F310" s="128" t="str">
        <f>IF('1-Devis'!F309="","",'1-Devis'!F309)</f>
        <v/>
      </c>
      <c r="G310" s="301" t="str">
        <f>IF('1-Devis'!G309="","",'1-Devis'!G309)</f>
        <v/>
      </c>
      <c r="H310" s="301" t="str">
        <f>IF('1-Devis'!H309="","",'1-Devis'!H309)</f>
        <v/>
      </c>
      <c r="I310" s="301" t="str">
        <f>IF('1-Devis'!I309="","",'1-Devis'!I309)</f>
        <v/>
      </c>
      <c r="J310" s="24" t="str">
        <f>IF('1-Devis'!J309="","",'1-Devis'!J309)</f>
        <v/>
      </c>
      <c r="K310" s="376" t="str">
        <f>IF('1-Devis'!K309="","",'1-Devis'!K309)</f>
        <v/>
      </c>
      <c r="L310" s="395"/>
      <c r="M310" s="396" t="str">
        <f t="shared" si="17"/>
        <v/>
      </c>
      <c r="N310" s="22" t="str">
        <f t="shared" si="16"/>
        <v/>
      </c>
      <c r="O310" s="399" t="str">
        <f t="shared" si="18"/>
        <v/>
      </c>
      <c r="P310" s="400" t="str">
        <f t="shared" si="19"/>
        <v/>
      </c>
      <c r="Q310" s="20"/>
    </row>
    <row r="311" spans="1:17" ht="20.100000000000001" customHeight="1">
      <c r="A311" s="127">
        <v>305</v>
      </c>
      <c r="B311" s="128" t="str">
        <f>IF('1-Devis'!B310="","",'1-Devis'!B310)</f>
        <v/>
      </c>
      <c r="C311" s="128" t="str">
        <f>IF('1-Devis'!C310="","",'1-Devis'!C310)</f>
        <v/>
      </c>
      <c r="D311" s="128" t="str">
        <f>IF('1-Devis'!D310="","",'1-Devis'!D310)</f>
        <v/>
      </c>
      <c r="E311" s="128" t="str">
        <f>IF('1-Devis'!E310="","",'1-Devis'!E310)</f>
        <v/>
      </c>
      <c r="F311" s="128" t="str">
        <f>IF('1-Devis'!F310="","",'1-Devis'!F310)</f>
        <v/>
      </c>
      <c r="G311" s="301" t="str">
        <f>IF('1-Devis'!G310="","",'1-Devis'!G310)</f>
        <v/>
      </c>
      <c r="H311" s="301" t="str">
        <f>IF('1-Devis'!H310="","",'1-Devis'!H310)</f>
        <v/>
      </c>
      <c r="I311" s="301" t="str">
        <f>IF('1-Devis'!I310="","",'1-Devis'!I310)</f>
        <v/>
      </c>
      <c r="J311" s="24" t="str">
        <f>IF('1-Devis'!J310="","",'1-Devis'!J310)</f>
        <v/>
      </c>
      <c r="K311" s="376" t="str">
        <f>IF('1-Devis'!K310="","",'1-Devis'!K310)</f>
        <v/>
      </c>
      <c r="L311" s="395"/>
      <c r="M311" s="396" t="str">
        <f t="shared" si="17"/>
        <v/>
      </c>
      <c r="N311" s="22" t="str">
        <f t="shared" si="16"/>
        <v/>
      </c>
      <c r="O311" s="399" t="str">
        <f t="shared" si="18"/>
        <v/>
      </c>
      <c r="P311" s="400" t="str">
        <f t="shared" si="19"/>
        <v/>
      </c>
      <c r="Q311" s="20"/>
    </row>
    <row r="312" spans="1:17" ht="20.100000000000001" customHeight="1">
      <c r="A312" s="127">
        <v>306</v>
      </c>
      <c r="B312" s="128" t="str">
        <f>IF('1-Devis'!B311="","",'1-Devis'!B311)</f>
        <v/>
      </c>
      <c r="C312" s="128" t="str">
        <f>IF('1-Devis'!C311="","",'1-Devis'!C311)</f>
        <v/>
      </c>
      <c r="D312" s="128" t="str">
        <f>IF('1-Devis'!D311="","",'1-Devis'!D311)</f>
        <v/>
      </c>
      <c r="E312" s="128" t="str">
        <f>IF('1-Devis'!E311="","",'1-Devis'!E311)</f>
        <v/>
      </c>
      <c r="F312" s="128" t="str">
        <f>IF('1-Devis'!F311="","",'1-Devis'!F311)</f>
        <v/>
      </c>
      <c r="G312" s="301" t="str">
        <f>IF('1-Devis'!G311="","",'1-Devis'!G311)</f>
        <v/>
      </c>
      <c r="H312" s="301" t="str">
        <f>IF('1-Devis'!H311="","",'1-Devis'!H311)</f>
        <v/>
      </c>
      <c r="I312" s="301" t="str">
        <f>IF('1-Devis'!I311="","",'1-Devis'!I311)</f>
        <v/>
      </c>
      <c r="J312" s="24" t="str">
        <f>IF('1-Devis'!J311="","",'1-Devis'!J311)</f>
        <v/>
      </c>
      <c r="K312" s="376" t="str">
        <f>IF('1-Devis'!K311="","",'1-Devis'!K311)</f>
        <v/>
      </c>
      <c r="L312" s="395"/>
      <c r="M312" s="396" t="str">
        <f t="shared" si="17"/>
        <v/>
      </c>
      <c r="N312" s="22" t="str">
        <f t="shared" si="16"/>
        <v/>
      </c>
      <c r="O312" s="399" t="str">
        <f t="shared" si="18"/>
        <v/>
      </c>
      <c r="P312" s="400" t="str">
        <f t="shared" si="19"/>
        <v/>
      </c>
      <c r="Q312" s="20"/>
    </row>
    <row r="313" spans="1:17" ht="20.100000000000001" customHeight="1">
      <c r="A313" s="127">
        <v>307</v>
      </c>
      <c r="B313" s="128" t="str">
        <f>IF('1-Devis'!B312="","",'1-Devis'!B312)</f>
        <v/>
      </c>
      <c r="C313" s="128" t="str">
        <f>IF('1-Devis'!C312="","",'1-Devis'!C312)</f>
        <v/>
      </c>
      <c r="D313" s="128" t="str">
        <f>IF('1-Devis'!D312="","",'1-Devis'!D312)</f>
        <v/>
      </c>
      <c r="E313" s="128" t="str">
        <f>IF('1-Devis'!E312="","",'1-Devis'!E312)</f>
        <v/>
      </c>
      <c r="F313" s="128" t="str">
        <f>IF('1-Devis'!F312="","",'1-Devis'!F312)</f>
        <v/>
      </c>
      <c r="G313" s="301" t="str">
        <f>IF('1-Devis'!G312="","",'1-Devis'!G312)</f>
        <v/>
      </c>
      <c r="H313" s="301" t="str">
        <f>IF('1-Devis'!H312="","",'1-Devis'!H312)</f>
        <v/>
      </c>
      <c r="I313" s="301" t="str">
        <f>IF('1-Devis'!I312="","",'1-Devis'!I312)</f>
        <v/>
      </c>
      <c r="J313" s="24" t="str">
        <f>IF('1-Devis'!J312="","",'1-Devis'!J312)</f>
        <v/>
      </c>
      <c r="K313" s="376" t="str">
        <f>IF('1-Devis'!K312="","",'1-Devis'!K312)</f>
        <v/>
      </c>
      <c r="L313" s="395"/>
      <c r="M313" s="396" t="str">
        <f t="shared" si="17"/>
        <v/>
      </c>
      <c r="N313" s="22" t="str">
        <f t="shared" si="16"/>
        <v/>
      </c>
      <c r="O313" s="399" t="str">
        <f t="shared" si="18"/>
        <v/>
      </c>
      <c r="P313" s="400" t="str">
        <f t="shared" si="19"/>
        <v/>
      </c>
      <c r="Q313" s="20"/>
    </row>
    <row r="314" spans="1:17" ht="20.100000000000001" customHeight="1">
      <c r="A314" s="127">
        <v>308</v>
      </c>
      <c r="B314" s="128" t="str">
        <f>IF('1-Devis'!B313="","",'1-Devis'!B313)</f>
        <v/>
      </c>
      <c r="C314" s="128" t="str">
        <f>IF('1-Devis'!C313="","",'1-Devis'!C313)</f>
        <v/>
      </c>
      <c r="D314" s="128" t="str">
        <f>IF('1-Devis'!D313="","",'1-Devis'!D313)</f>
        <v/>
      </c>
      <c r="E314" s="128" t="str">
        <f>IF('1-Devis'!E313="","",'1-Devis'!E313)</f>
        <v/>
      </c>
      <c r="F314" s="128" t="str">
        <f>IF('1-Devis'!F313="","",'1-Devis'!F313)</f>
        <v/>
      </c>
      <c r="G314" s="301" t="str">
        <f>IF('1-Devis'!G313="","",'1-Devis'!G313)</f>
        <v/>
      </c>
      <c r="H314" s="301" t="str">
        <f>IF('1-Devis'!H313="","",'1-Devis'!H313)</f>
        <v/>
      </c>
      <c r="I314" s="301" t="str">
        <f>IF('1-Devis'!I313="","",'1-Devis'!I313)</f>
        <v/>
      </c>
      <c r="J314" s="24" t="str">
        <f>IF('1-Devis'!J313="","",'1-Devis'!J313)</f>
        <v/>
      </c>
      <c r="K314" s="376" t="str">
        <f>IF('1-Devis'!K313="","",'1-Devis'!K313)</f>
        <v/>
      </c>
      <c r="L314" s="395"/>
      <c r="M314" s="396" t="str">
        <f t="shared" si="17"/>
        <v/>
      </c>
      <c r="N314" s="22" t="str">
        <f t="shared" si="16"/>
        <v/>
      </c>
      <c r="O314" s="399" t="str">
        <f t="shared" si="18"/>
        <v/>
      </c>
      <c r="P314" s="400" t="str">
        <f t="shared" si="19"/>
        <v/>
      </c>
      <c r="Q314" s="20"/>
    </row>
    <row r="315" spans="1:17" ht="20.100000000000001" customHeight="1">
      <c r="A315" s="127">
        <v>309</v>
      </c>
      <c r="B315" s="128" t="str">
        <f>IF('1-Devis'!B314="","",'1-Devis'!B314)</f>
        <v/>
      </c>
      <c r="C315" s="128" t="str">
        <f>IF('1-Devis'!C314="","",'1-Devis'!C314)</f>
        <v/>
      </c>
      <c r="D315" s="128" t="str">
        <f>IF('1-Devis'!D314="","",'1-Devis'!D314)</f>
        <v/>
      </c>
      <c r="E315" s="128" t="str">
        <f>IF('1-Devis'!E314="","",'1-Devis'!E314)</f>
        <v/>
      </c>
      <c r="F315" s="128" t="str">
        <f>IF('1-Devis'!F314="","",'1-Devis'!F314)</f>
        <v/>
      </c>
      <c r="G315" s="301" t="str">
        <f>IF('1-Devis'!G314="","",'1-Devis'!G314)</f>
        <v/>
      </c>
      <c r="H315" s="301" t="str">
        <f>IF('1-Devis'!H314="","",'1-Devis'!H314)</f>
        <v/>
      </c>
      <c r="I315" s="301" t="str">
        <f>IF('1-Devis'!I314="","",'1-Devis'!I314)</f>
        <v/>
      </c>
      <c r="J315" s="24" t="str">
        <f>IF('1-Devis'!J314="","",'1-Devis'!J314)</f>
        <v/>
      </c>
      <c r="K315" s="376" t="str">
        <f>IF('1-Devis'!K314="","",'1-Devis'!K314)</f>
        <v/>
      </c>
      <c r="L315" s="395"/>
      <c r="M315" s="396" t="str">
        <f t="shared" si="17"/>
        <v/>
      </c>
      <c r="N315" s="22" t="str">
        <f t="shared" si="16"/>
        <v/>
      </c>
      <c r="O315" s="399" t="str">
        <f t="shared" si="18"/>
        <v/>
      </c>
      <c r="P315" s="400" t="str">
        <f t="shared" si="19"/>
        <v/>
      </c>
      <c r="Q315" s="20"/>
    </row>
    <row r="316" spans="1:17" ht="20.100000000000001" customHeight="1">
      <c r="A316" s="127">
        <v>310</v>
      </c>
      <c r="B316" s="128" t="str">
        <f>IF('1-Devis'!B315="","",'1-Devis'!B315)</f>
        <v/>
      </c>
      <c r="C316" s="128" t="str">
        <f>IF('1-Devis'!C315="","",'1-Devis'!C315)</f>
        <v/>
      </c>
      <c r="D316" s="128" t="str">
        <f>IF('1-Devis'!D315="","",'1-Devis'!D315)</f>
        <v/>
      </c>
      <c r="E316" s="128" t="str">
        <f>IF('1-Devis'!E315="","",'1-Devis'!E315)</f>
        <v/>
      </c>
      <c r="F316" s="128" t="str">
        <f>IF('1-Devis'!F315="","",'1-Devis'!F315)</f>
        <v/>
      </c>
      <c r="G316" s="301" t="str">
        <f>IF('1-Devis'!G315="","",'1-Devis'!G315)</f>
        <v/>
      </c>
      <c r="H316" s="301" t="str">
        <f>IF('1-Devis'!H315="","",'1-Devis'!H315)</f>
        <v/>
      </c>
      <c r="I316" s="301" t="str">
        <f>IF('1-Devis'!I315="","",'1-Devis'!I315)</f>
        <v/>
      </c>
      <c r="J316" s="24" t="str">
        <f>IF('1-Devis'!J315="","",'1-Devis'!J315)</f>
        <v/>
      </c>
      <c r="K316" s="376" t="str">
        <f>IF('1-Devis'!K315="","",'1-Devis'!K315)</f>
        <v/>
      </c>
      <c r="L316" s="395"/>
      <c r="M316" s="396" t="str">
        <f t="shared" si="17"/>
        <v/>
      </c>
      <c r="N316" s="22" t="str">
        <f t="shared" si="16"/>
        <v/>
      </c>
      <c r="O316" s="399" t="str">
        <f t="shared" si="18"/>
        <v/>
      </c>
      <c r="P316" s="400" t="str">
        <f t="shared" si="19"/>
        <v/>
      </c>
      <c r="Q316" s="20"/>
    </row>
    <row r="317" spans="1:17" ht="20.100000000000001" customHeight="1">
      <c r="A317" s="127">
        <v>311</v>
      </c>
      <c r="B317" s="128" t="str">
        <f>IF('1-Devis'!B316="","",'1-Devis'!B316)</f>
        <v/>
      </c>
      <c r="C317" s="128" t="str">
        <f>IF('1-Devis'!C316="","",'1-Devis'!C316)</f>
        <v/>
      </c>
      <c r="D317" s="128" t="str">
        <f>IF('1-Devis'!D316="","",'1-Devis'!D316)</f>
        <v/>
      </c>
      <c r="E317" s="128" t="str">
        <f>IF('1-Devis'!E316="","",'1-Devis'!E316)</f>
        <v/>
      </c>
      <c r="F317" s="128" t="str">
        <f>IF('1-Devis'!F316="","",'1-Devis'!F316)</f>
        <v/>
      </c>
      <c r="G317" s="301" t="str">
        <f>IF('1-Devis'!G316="","",'1-Devis'!G316)</f>
        <v/>
      </c>
      <c r="H317" s="301" t="str">
        <f>IF('1-Devis'!H316="","",'1-Devis'!H316)</f>
        <v/>
      </c>
      <c r="I317" s="301" t="str">
        <f>IF('1-Devis'!I316="","",'1-Devis'!I316)</f>
        <v/>
      </c>
      <c r="J317" s="24" t="str">
        <f>IF('1-Devis'!J316="","",'1-Devis'!J316)</f>
        <v/>
      </c>
      <c r="K317" s="376" t="str">
        <f>IF('1-Devis'!K316="","",'1-Devis'!K316)</f>
        <v/>
      </c>
      <c r="L317" s="395"/>
      <c r="M317" s="396" t="str">
        <f t="shared" si="17"/>
        <v/>
      </c>
      <c r="N317" s="22" t="str">
        <f t="shared" si="16"/>
        <v/>
      </c>
      <c r="O317" s="399" t="str">
        <f t="shared" si="18"/>
        <v/>
      </c>
      <c r="P317" s="400" t="str">
        <f t="shared" si="19"/>
        <v/>
      </c>
      <c r="Q317" s="20"/>
    </row>
    <row r="318" spans="1:17" ht="20.100000000000001" customHeight="1">
      <c r="A318" s="127">
        <v>312</v>
      </c>
      <c r="B318" s="128" t="str">
        <f>IF('1-Devis'!B317="","",'1-Devis'!B317)</f>
        <v/>
      </c>
      <c r="C318" s="128" t="str">
        <f>IF('1-Devis'!C317="","",'1-Devis'!C317)</f>
        <v/>
      </c>
      <c r="D318" s="128" t="str">
        <f>IF('1-Devis'!D317="","",'1-Devis'!D317)</f>
        <v/>
      </c>
      <c r="E318" s="128" t="str">
        <f>IF('1-Devis'!E317="","",'1-Devis'!E317)</f>
        <v/>
      </c>
      <c r="F318" s="128" t="str">
        <f>IF('1-Devis'!F317="","",'1-Devis'!F317)</f>
        <v/>
      </c>
      <c r="G318" s="301" t="str">
        <f>IF('1-Devis'!G317="","",'1-Devis'!G317)</f>
        <v/>
      </c>
      <c r="H318" s="301" t="str">
        <f>IF('1-Devis'!H317="","",'1-Devis'!H317)</f>
        <v/>
      </c>
      <c r="I318" s="301" t="str">
        <f>IF('1-Devis'!I317="","",'1-Devis'!I317)</f>
        <v/>
      </c>
      <c r="J318" s="24" t="str">
        <f>IF('1-Devis'!J317="","",'1-Devis'!J317)</f>
        <v/>
      </c>
      <c r="K318" s="376" t="str">
        <f>IF('1-Devis'!K317="","",'1-Devis'!K317)</f>
        <v/>
      </c>
      <c r="L318" s="395"/>
      <c r="M318" s="396" t="str">
        <f t="shared" si="17"/>
        <v/>
      </c>
      <c r="N318" s="22" t="str">
        <f t="shared" si="16"/>
        <v/>
      </c>
      <c r="O318" s="399" t="str">
        <f t="shared" si="18"/>
        <v/>
      </c>
      <c r="P318" s="400" t="str">
        <f t="shared" si="19"/>
        <v/>
      </c>
      <c r="Q318" s="20"/>
    </row>
    <row r="319" spans="1:17" ht="20.100000000000001" customHeight="1">
      <c r="A319" s="127">
        <v>313</v>
      </c>
      <c r="B319" s="128" t="str">
        <f>IF('1-Devis'!B318="","",'1-Devis'!B318)</f>
        <v/>
      </c>
      <c r="C319" s="128" t="str">
        <f>IF('1-Devis'!C318="","",'1-Devis'!C318)</f>
        <v/>
      </c>
      <c r="D319" s="128" t="str">
        <f>IF('1-Devis'!D318="","",'1-Devis'!D318)</f>
        <v/>
      </c>
      <c r="E319" s="128" t="str">
        <f>IF('1-Devis'!E318="","",'1-Devis'!E318)</f>
        <v/>
      </c>
      <c r="F319" s="128" t="str">
        <f>IF('1-Devis'!F318="","",'1-Devis'!F318)</f>
        <v/>
      </c>
      <c r="G319" s="301" t="str">
        <f>IF('1-Devis'!G318="","",'1-Devis'!G318)</f>
        <v/>
      </c>
      <c r="H319" s="301" t="str">
        <f>IF('1-Devis'!H318="","",'1-Devis'!H318)</f>
        <v/>
      </c>
      <c r="I319" s="301" t="str">
        <f>IF('1-Devis'!I318="","",'1-Devis'!I318)</f>
        <v/>
      </c>
      <c r="J319" s="24" t="str">
        <f>IF('1-Devis'!J318="","",'1-Devis'!J318)</f>
        <v/>
      </c>
      <c r="K319" s="376" t="str">
        <f>IF('1-Devis'!K318="","",'1-Devis'!K318)</f>
        <v/>
      </c>
      <c r="L319" s="395"/>
      <c r="M319" s="396" t="str">
        <f t="shared" si="17"/>
        <v/>
      </c>
      <c r="N319" s="22" t="str">
        <f t="shared" si="16"/>
        <v/>
      </c>
      <c r="O319" s="399" t="str">
        <f t="shared" si="18"/>
        <v/>
      </c>
      <c r="P319" s="400" t="str">
        <f t="shared" si="19"/>
        <v/>
      </c>
      <c r="Q319" s="20"/>
    </row>
    <row r="320" spans="1:17" ht="20.100000000000001" customHeight="1">
      <c r="A320" s="127">
        <v>314</v>
      </c>
      <c r="B320" s="128" t="str">
        <f>IF('1-Devis'!B319="","",'1-Devis'!B319)</f>
        <v/>
      </c>
      <c r="C320" s="128" t="str">
        <f>IF('1-Devis'!C319="","",'1-Devis'!C319)</f>
        <v/>
      </c>
      <c r="D320" s="128" t="str">
        <f>IF('1-Devis'!D319="","",'1-Devis'!D319)</f>
        <v/>
      </c>
      <c r="E320" s="128" t="str">
        <f>IF('1-Devis'!E319="","",'1-Devis'!E319)</f>
        <v/>
      </c>
      <c r="F320" s="128" t="str">
        <f>IF('1-Devis'!F319="","",'1-Devis'!F319)</f>
        <v/>
      </c>
      <c r="G320" s="301" t="str">
        <f>IF('1-Devis'!G319="","",'1-Devis'!G319)</f>
        <v/>
      </c>
      <c r="H320" s="301" t="str">
        <f>IF('1-Devis'!H319="","",'1-Devis'!H319)</f>
        <v/>
      </c>
      <c r="I320" s="301" t="str">
        <f>IF('1-Devis'!I319="","",'1-Devis'!I319)</f>
        <v/>
      </c>
      <c r="J320" s="24" t="str">
        <f>IF('1-Devis'!J319="","",'1-Devis'!J319)</f>
        <v/>
      </c>
      <c r="K320" s="376" t="str">
        <f>IF('1-Devis'!K319="","",'1-Devis'!K319)</f>
        <v/>
      </c>
      <c r="L320" s="395"/>
      <c r="M320" s="396" t="str">
        <f t="shared" si="17"/>
        <v/>
      </c>
      <c r="N320" s="22" t="str">
        <f t="shared" si="16"/>
        <v/>
      </c>
      <c r="O320" s="399" t="str">
        <f t="shared" si="18"/>
        <v/>
      </c>
      <c r="P320" s="400" t="str">
        <f t="shared" si="19"/>
        <v/>
      </c>
      <c r="Q320" s="20"/>
    </row>
    <row r="321" spans="1:17" ht="20.100000000000001" customHeight="1">
      <c r="A321" s="127">
        <v>315</v>
      </c>
      <c r="B321" s="128" t="str">
        <f>IF('1-Devis'!B320="","",'1-Devis'!B320)</f>
        <v/>
      </c>
      <c r="C321" s="128" t="str">
        <f>IF('1-Devis'!C320="","",'1-Devis'!C320)</f>
        <v/>
      </c>
      <c r="D321" s="128" t="str">
        <f>IF('1-Devis'!D320="","",'1-Devis'!D320)</f>
        <v/>
      </c>
      <c r="E321" s="128" t="str">
        <f>IF('1-Devis'!E320="","",'1-Devis'!E320)</f>
        <v/>
      </c>
      <c r="F321" s="128" t="str">
        <f>IF('1-Devis'!F320="","",'1-Devis'!F320)</f>
        <v/>
      </c>
      <c r="G321" s="301" t="str">
        <f>IF('1-Devis'!G320="","",'1-Devis'!G320)</f>
        <v/>
      </c>
      <c r="H321" s="301" t="str">
        <f>IF('1-Devis'!H320="","",'1-Devis'!H320)</f>
        <v/>
      </c>
      <c r="I321" s="301" t="str">
        <f>IF('1-Devis'!I320="","",'1-Devis'!I320)</f>
        <v/>
      </c>
      <c r="J321" s="24" t="str">
        <f>IF('1-Devis'!J320="","",'1-Devis'!J320)</f>
        <v/>
      </c>
      <c r="K321" s="376" t="str">
        <f>IF('1-Devis'!K320="","",'1-Devis'!K320)</f>
        <v/>
      </c>
      <c r="L321" s="395"/>
      <c r="M321" s="396" t="str">
        <f t="shared" si="17"/>
        <v/>
      </c>
      <c r="N321" s="22" t="str">
        <f t="shared" si="16"/>
        <v/>
      </c>
      <c r="O321" s="399" t="str">
        <f t="shared" si="18"/>
        <v/>
      </c>
      <c r="P321" s="400" t="str">
        <f t="shared" si="19"/>
        <v/>
      </c>
      <c r="Q321" s="20"/>
    </row>
    <row r="322" spans="1:17" ht="20.100000000000001" customHeight="1">
      <c r="A322" s="127">
        <v>316</v>
      </c>
      <c r="B322" s="128" t="str">
        <f>IF('1-Devis'!B321="","",'1-Devis'!B321)</f>
        <v/>
      </c>
      <c r="C322" s="128" t="str">
        <f>IF('1-Devis'!C321="","",'1-Devis'!C321)</f>
        <v/>
      </c>
      <c r="D322" s="128" t="str">
        <f>IF('1-Devis'!D321="","",'1-Devis'!D321)</f>
        <v/>
      </c>
      <c r="E322" s="128" t="str">
        <f>IF('1-Devis'!E321="","",'1-Devis'!E321)</f>
        <v/>
      </c>
      <c r="F322" s="128" t="str">
        <f>IF('1-Devis'!F321="","",'1-Devis'!F321)</f>
        <v/>
      </c>
      <c r="G322" s="301" t="str">
        <f>IF('1-Devis'!G321="","",'1-Devis'!G321)</f>
        <v/>
      </c>
      <c r="H322" s="301" t="str">
        <f>IF('1-Devis'!H321="","",'1-Devis'!H321)</f>
        <v/>
      </c>
      <c r="I322" s="301" t="str">
        <f>IF('1-Devis'!I321="","",'1-Devis'!I321)</f>
        <v/>
      </c>
      <c r="J322" s="24" t="str">
        <f>IF('1-Devis'!J321="","",'1-Devis'!J321)</f>
        <v/>
      </c>
      <c r="K322" s="376" t="str">
        <f>IF('1-Devis'!K321="","",'1-Devis'!K321)</f>
        <v/>
      </c>
      <c r="L322" s="395"/>
      <c r="M322" s="396" t="str">
        <f t="shared" si="17"/>
        <v/>
      </c>
      <c r="N322" s="22" t="str">
        <f t="shared" si="16"/>
        <v/>
      </c>
      <c r="O322" s="399" t="str">
        <f t="shared" si="18"/>
        <v/>
      </c>
      <c r="P322" s="400" t="str">
        <f t="shared" si="19"/>
        <v/>
      </c>
      <c r="Q322" s="20"/>
    </row>
    <row r="323" spans="1:17" ht="20.100000000000001" customHeight="1">
      <c r="A323" s="127">
        <v>317</v>
      </c>
      <c r="B323" s="128" t="str">
        <f>IF('1-Devis'!B322="","",'1-Devis'!B322)</f>
        <v/>
      </c>
      <c r="C323" s="128" t="str">
        <f>IF('1-Devis'!C322="","",'1-Devis'!C322)</f>
        <v/>
      </c>
      <c r="D323" s="128" t="str">
        <f>IF('1-Devis'!D322="","",'1-Devis'!D322)</f>
        <v/>
      </c>
      <c r="E323" s="128" t="str">
        <f>IF('1-Devis'!E322="","",'1-Devis'!E322)</f>
        <v/>
      </c>
      <c r="F323" s="128" t="str">
        <f>IF('1-Devis'!F322="","",'1-Devis'!F322)</f>
        <v/>
      </c>
      <c r="G323" s="301" t="str">
        <f>IF('1-Devis'!G322="","",'1-Devis'!G322)</f>
        <v/>
      </c>
      <c r="H323" s="301" t="str">
        <f>IF('1-Devis'!H322="","",'1-Devis'!H322)</f>
        <v/>
      </c>
      <c r="I323" s="301" t="str">
        <f>IF('1-Devis'!I322="","",'1-Devis'!I322)</f>
        <v/>
      </c>
      <c r="J323" s="24" t="str">
        <f>IF('1-Devis'!J322="","",'1-Devis'!J322)</f>
        <v/>
      </c>
      <c r="K323" s="376" t="str">
        <f>IF('1-Devis'!K322="","",'1-Devis'!K322)</f>
        <v/>
      </c>
      <c r="L323" s="395"/>
      <c r="M323" s="396" t="str">
        <f t="shared" si="17"/>
        <v/>
      </c>
      <c r="N323" s="22" t="str">
        <f t="shared" si="16"/>
        <v/>
      </c>
      <c r="O323" s="399" t="str">
        <f t="shared" si="18"/>
        <v/>
      </c>
      <c r="P323" s="400" t="str">
        <f t="shared" si="19"/>
        <v/>
      </c>
      <c r="Q323" s="20"/>
    </row>
    <row r="324" spans="1:17" ht="20.100000000000001" customHeight="1">
      <c r="A324" s="127">
        <v>318</v>
      </c>
      <c r="B324" s="128" t="str">
        <f>IF('1-Devis'!B323="","",'1-Devis'!B323)</f>
        <v/>
      </c>
      <c r="C324" s="128" t="str">
        <f>IF('1-Devis'!C323="","",'1-Devis'!C323)</f>
        <v/>
      </c>
      <c r="D324" s="128" t="str">
        <f>IF('1-Devis'!D323="","",'1-Devis'!D323)</f>
        <v/>
      </c>
      <c r="E324" s="128" t="str">
        <f>IF('1-Devis'!E323="","",'1-Devis'!E323)</f>
        <v/>
      </c>
      <c r="F324" s="128" t="str">
        <f>IF('1-Devis'!F323="","",'1-Devis'!F323)</f>
        <v/>
      </c>
      <c r="G324" s="301" t="str">
        <f>IF('1-Devis'!G323="","",'1-Devis'!G323)</f>
        <v/>
      </c>
      <c r="H324" s="301" t="str">
        <f>IF('1-Devis'!H323="","",'1-Devis'!H323)</f>
        <v/>
      </c>
      <c r="I324" s="301" t="str">
        <f>IF('1-Devis'!I323="","",'1-Devis'!I323)</f>
        <v/>
      </c>
      <c r="J324" s="24" t="str">
        <f>IF('1-Devis'!J323="","",'1-Devis'!J323)</f>
        <v/>
      </c>
      <c r="K324" s="376" t="str">
        <f>IF('1-Devis'!K323="","",'1-Devis'!K323)</f>
        <v/>
      </c>
      <c r="L324" s="395"/>
      <c r="M324" s="396" t="str">
        <f t="shared" si="17"/>
        <v/>
      </c>
      <c r="N324" s="22" t="str">
        <f t="shared" si="16"/>
        <v/>
      </c>
      <c r="O324" s="399" t="str">
        <f t="shared" si="18"/>
        <v/>
      </c>
      <c r="P324" s="400" t="str">
        <f t="shared" si="19"/>
        <v/>
      </c>
      <c r="Q324" s="20"/>
    </row>
    <row r="325" spans="1:17" ht="20.100000000000001" customHeight="1">
      <c r="A325" s="127">
        <v>319</v>
      </c>
      <c r="B325" s="128" t="str">
        <f>IF('1-Devis'!B324="","",'1-Devis'!B324)</f>
        <v/>
      </c>
      <c r="C325" s="128" t="str">
        <f>IF('1-Devis'!C324="","",'1-Devis'!C324)</f>
        <v/>
      </c>
      <c r="D325" s="128" t="str">
        <f>IF('1-Devis'!D324="","",'1-Devis'!D324)</f>
        <v/>
      </c>
      <c r="E325" s="128" t="str">
        <f>IF('1-Devis'!E324="","",'1-Devis'!E324)</f>
        <v/>
      </c>
      <c r="F325" s="128" t="str">
        <f>IF('1-Devis'!F324="","",'1-Devis'!F324)</f>
        <v/>
      </c>
      <c r="G325" s="301" t="str">
        <f>IF('1-Devis'!G324="","",'1-Devis'!G324)</f>
        <v/>
      </c>
      <c r="H325" s="301" t="str">
        <f>IF('1-Devis'!H324="","",'1-Devis'!H324)</f>
        <v/>
      </c>
      <c r="I325" s="301" t="str">
        <f>IF('1-Devis'!I324="","",'1-Devis'!I324)</f>
        <v/>
      </c>
      <c r="J325" s="24" t="str">
        <f>IF('1-Devis'!J324="","",'1-Devis'!J324)</f>
        <v/>
      </c>
      <c r="K325" s="376" t="str">
        <f>IF('1-Devis'!K324="","",'1-Devis'!K324)</f>
        <v/>
      </c>
      <c r="L325" s="395"/>
      <c r="M325" s="396" t="str">
        <f t="shared" si="17"/>
        <v/>
      </c>
      <c r="N325" s="22" t="str">
        <f t="shared" si="16"/>
        <v/>
      </c>
      <c r="O325" s="399" t="str">
        <f t="shared" si="18"/>
        <v/>
      </c>
      <c r="P325" s="400" t="str">
        <f t="shared" si="19"/>
        <v/>
      </c>
      <c r="Q325" s="20"/>
    </row>
    <row r="326" spans="1:17" ht="20.100000000000001" customHeight="1">
      <c r="A326" s="127">
        <v>320</v>
      </c>
      <c r="B326" s="128" t="str">
        <f>IF('1-Devis'!B325="","",'1-Devis'!B325)</f>
        <v/>
      </c>
      <c r="C326" s="128" t="str">
        <f>IF('1-Devis'!C325="","",'1-Devis'!C325)</f>
        <v/>
      </c>
      <c r="D326" s="128" t="str">
        <f>IF('1-Devis'!D325="","",'1-Devis'!D325)</f>
        <v/>
      </c>
      <c r="E326" s="128" t="str">
        <f>IF('1-Devis'!E325="","",'1-Devis'!E325)</f>
        <v/>
      </c>
      <c r="F326" s="128" t="str">
        <f>IF('1-Devis'!F325="","",'1-Devis'!F325)</f>
        <v/>
      </c>
      <c r="G326" s="301" t="str">
        <f>IF('1-Devis'!G325="","",'1-Devis'!G325)</f>
        <v/>
      </c>
      <c r="H326" s="301" t="str">
        <f>IF('1-Devis'!H325="","",'1-Devis'!H325)</f>
        <v/>
      </c>
      <c r="I326" s="301" t="str">
        <f>IF('1-Devis'!I325="","",'1-Devis'!I325)</f>
        <v/>
      </c>
      <c r="J326" s="24" t="str">
        <f>IF('1-Devis'!J325="","",'1-Devis'!J325)</f>
        <v/>
      </c>
      <c r="K326" s="376" t="str">
        <f>IF('1-Devis'!K325="","",'1-Devis'!K325)</f>
        <v/>
      </c>
      <c r="L326" s="395"/>
      <c r="M326" s="396" t="str">
        <f t="shared" si="17"/>
        <v/>
      </c>
      <c r="N326" s="22" t="str">
        <f t="shared" si="16"/>
        <v/>
      </c>
      <c r="O326" s="399" t="str">
        <f t="shared" si="18"/>
        <v/>
      </c>
      <c r="P326" s="400" t="str">
        <f t="shared" si="19"/>
        <v/>
      </c>
      <c r="Q326" s="20"/>
    </row>
    <row r="327" spans="1:17" ht="20.100000000000001" customHeight="1">
      <c r="A327" s="127">
        <v>321</v>
      </c>
      <c r="B327" s="128" t="str">
        <f>IF('1-Devis'!B326="","",'1-Devis'!B326)</f>
        <v/>
      </c>
      <c r="C327" s="128" t="str">
        <f>IF('1-Devis'!C326="","",'1-Devis'!C326)</f>
        <v/>
      </c>
      <c r="D327" s="128" t="str">
        <f>IF('1-Devis'!D326="","",'1-Devis'!D326)</f>
        <v/>
      </c>
      <c r="E327" s="128" t="str">
        <f>IF('1-Devis'!E326="","",'1-Devis'!E326)</f>
        <v/>
      </c>
      <c r="F327" s="128" t="str">
        <f>IF('1-Devis'!F326="","",'1-Devis'!F326)</f>
        <v/>
      </c>
      <c r="G327" s="301" t="str">
        <f>IF('1-Devis'!G326="","",'1-Devis'!G326)</f>
        <v/>
      </c>
      <c r="H327" s="301" t="str">
        <f>IF('1-Devis'!H326="","",'1-Devis'!H326)</f>
        <v/>
      </c>
      <c r="I327" s="301" t="str">
        <f>IF('1-Devis'!I326="","",'1-Devis'!I326)</f>
        <v/>
      </c>
      <c r="J327" s="24" t="str">
        <f>IF('1-Devis'!J326="","",'1-Devis'!J326)</f>
        <v/>
      </c>
      <c r="K327" s="376" t="str">
        <f>IF('1-Devis'!K326="","",'1-Devis'!K326)</f>
        <v/>
      </c>
      <c r="L327" s="395"/>
      <c r="M327" s="396" t="str">
        <f t="shared" si="17"/>
        <v/>
      </c>
      <c r="N327" s="22" t="str">
        <f t="shared" ref="N327:N390" si="20">IF(L327="","",MIN(G327,H327,I327)*1.15)</f>
        <v/>
      </c>
      <c r="O327" s="399" t="str">
        <f t="shared" si="18"/>
        <v/>
      </c>
      <c r="P327" s="400" t="str">
        <f t="shared" si="19"/>
        <v/>
      </c>
      <c r="Q327" s="20"/>
    </row>
    <row r="328" spans="1:17" ht="20.100000000000001" customHeight="1">
      <c r="A328" s="127">
        <v>322</v>
      </c>
      <c r="B328" s="128" t="str">
        <f>IF('1-Devis'!B327="","",'1-Devis'!B327)</f>
        <v/>
      </c>
      <c r="C328" s="128" t="str">
        <f>IF('1-Devis'!C327="","",'1-Devis'!C327)</f>
        <v/>
      </c>
      <c r="D328" s="128" t="str">
        <f>IF('1-Devis'!D327="","",'1-Devis'!D327)</f>
        <v/>
      </c>
      <c r="E328" s="128" t="str">
        <f>IF('1-Devis'!E327="","",'1-Devis'!E327)</f>
        <v/>
      </c>
      <c r="F328" s="128" t="str">
        <f>IF('1-Devis'!F327="","",'1-Devis'!F327)</f>
        <v/>
      </c>
      <c r="G328" s="301" t="str">
        <f>IF('1-Devis'!G327="","",'1-Devis'!G327)</f>
        <v/>
      </c>
      <c r="H328" s="301" t="str">
        <f>IF('1-Devis'!H327="","",'1-Devis'!H327)</f>
        <v/>
      </c>
      <c r="I328" s="301" t="str">
        <f>IF('1-Devis'!I327="","",'1-Devis'!I327)</f>
        <v/>
      </c>
      <c r="J328" s="24" t="str">
        <f>IF('1-Devis'!J327="","",'1-Devis'!J327)</f>
        <v/>
      </c>
      <c r="K328" s="376" t="str">
        <f>IF('1-Devis'!K327="","",'1-Devis'!K327)</f>
        <v/>
      </c>
      <c r="L328" s="395"/>
      <c r="M328" s="396" t="str">
        <f t="shared" ref="M328:M391" si="21">IF($L328="","",IF($L328&gt;$J328,"Le montant éligible ne peut etre supérieur au montant présenté",IF($J328&gt;$L328,"Veuillez sélectionner un motif d'inéligibilité","")))</f>
        <v/>
      </c>
      <c r="N328" s="22" t="str">
        <f t="shared" si="20"/>
        <v/>
      </c>
      <c r="O328" s="399" t="str">
        <f t="shared" ref="O328:O391" si="22">IF(L328="","",MIN($L328,$N328))</f>
        <v/>
      </c>
      <c r="P328" s="400" t="str">
        <f t="shared" ref="P328:P391" si="23">IF($O328&gt;$L328,"Le montant raisonnable ne peux pas etre supérieur au montant éligible","")</f>
        <v/>
      </c>
      <c r="Q328" s="20"/>
    </row>
    <row r="329" spans="1:17" ht="20.100000000000001" customHeight="1">
      <c r="A329" s="127">
        <v>323</v>
      </c>
      <c r="B329" s="128" t="str">
        <f>IF('1-Devis'!B328="","",'1-Devis'!B328)</f>
        <v/>
      </c>
      <c r="C329" s="128" t="str">
        <f>IF('1-Devis'!C328="","",'1-Devis'!C328)</f>
        <v/>
      </c>
      <c r="D329" s="128" t="str">
        <f>IF('1-Devis'!D328="","",'1-Devis'!D328)</f>
        <v/>
      </c>
      <c r="E329" s="128" t="str">
        <f>IF('1-Devis'!E328="","",'1-Devis'!E328)</f>
        <v/>
      </c>
      <c r="F329" s="128" t="str">
        <f>IF('1-Devis'!F328="","",'1-Devis'!F328)</f>
        <v/>
      </c>
      <c r="G329" s="301" t="str">
        <f>IF('1-Devis'!G328="","",'1-Devis'!G328)</f>
        <v/>
      </c>
      <c r="H329" s="301" t="str">
        <f>IF('1-Devis'!H328="","",'1-Devis'!H328)</f>
        <v/>
      </c>
      <c r="I329" s="301" t="str">
        <f>IF('1-Devis'!I328="","",'1-Devis'!I328)</f>
        <v/>
      </c>
      <c r="J329" s="24" t="str">
        <f>IF('1-Devis'!J328="","",'1-Devis'!J328)</f>
        <v/>
      </c>
      <c r="K329" s="376" t="str">
        <f>IF('1-Devis'!K328="","",'1-Devis'!K328)</f>
        <v/>
      </c>
      <c r="L329" s="395"/>
      <c r="M329" s="396" t="str">
        <f t="shared" si="21"/>
        <v/>
      </c>
      <c r="N329" s="22" t="str">
        <f t="shared" si="20"/>
        <v/>
      </c>
      <c r="O329" s="399" t="str">
        <f t="shared" si="22"/>
        <v/>
      </c>
      <c r="P329" s="400" t="str">
        <f t="shared" si="23"/>
        <v/>
      </c>
      <c r="Q329" s="20"/>
    </row>
    <row r="330" spans="1:17" ht="20.100000000000001" customHeight="1">
      <c r="A330" s="127">
        <v>324</v>
      </c>
      <c r="B330" s="128" t="str">
        <f>IF('1-Devis'!B329="","",'1-Devis'!B329)</f>
        <v/>
      </c>
      <c r="C330" s="128" t="str">
        <f>IF('1-Devis'!C329="","",'1-Devis'!C329)</f>
        <v/>
      </c>
      <c r="D330" s="128" t="str">
        <f>IF('1-Devis'!D329="","",'1-Devis'!D329)</f>
        <v/>
      </c>
      <c r="E330" s="128" t="str">
        <f>IF('1-Devis'!E329="","",'1-Devis'!E329)</f>
        <v/>
      </c>
      <c r="F330" s="128" t="str">
        <f>IF('1-Devis'!F329="","",'1-Devis'!F329)</f>
        <v/>
      </c>
      <c r="G330" s="301" t="str">
        <f>IF('1-Devis'!G329="","",'1-Devis'!G329)</f>
        <v/>
      </c>
      <c r="H330" s="301" t="str">
        <f>IF('1-Devis'!H329="","",'1-Devis'!H329)</f>
        <v/>
      </c>
      <c r="I330" s="301" t="str">
        <f>IF('1-Devis'!I329="","",'1-Devis'!I329)</f>
        <v/>
      </c>
      <c r="J330" s="24" t="str">
        <f>IF('1-Devis'!J329="","",'1-Devis'!J329)</f>
        <v/>
      </c>
      <c r="K330" s="376" t="str">
        <f>IF('1-Devis'!K329="","",'1-Devis'!K329)</f>
        <v/>
      </c>
      <c r="L330" s="395"/>
      <c r="M330" s="396" t="str">
        <f t="shared" si="21"/>
        <v/>
      </c>
      <c r="N330" s="22" t="str">
        <f t="shared" si="20"/>
        <v/>
      </c>
      <c r="O330" s="399" t="str">
        <f t="shared" si="22"/>
        <v/>
      </c>
      <c r="P330" s="400" t="str">
        <f t="shared" si="23"/>
        <v/>
      </c>
      <c r="Q330" s="20"/>
    </row>
    <row r="331" spans="1:17" ht="20.100000000000001" customHeight="1">
      <c r="A331" s="127">
        <v>325</v>
      </c>
      <c r="B331" s="128" t="str">
        <f>IF('1-Devis'!B330="","",'1-Devis'!B330)</f>
        <v/>
      </c>
      <c r="C331" s="128" t="str">
        <f>IF('1-Devis'!C330="","",'1-Devis'!C330)</f>
        <v/>
      </c>
      <c r="D331" s="128" t="str">
        <f>IF('1-Devis'!D330="","",'1-Devis'!D330)</f>
        <v/>
      </c>
      <c r="E331" s="128" t="str">
        <f>IF('1-Devis'!E330="","",'1-Devis'!E330)</f>
        <v/>
      </c>
      <c r="F331" s="128" t="str">
        <f>IF('1-Devis'!F330="","",'1-Devis'!F330)</f>
        <v/>
      </c>
      <c r="G331" s="301" t="str">
        <f>IF('1-Devis'!G330="","",'1-Devis'!G330)</f>
        <v/>
      </c>
      <c r="H331" s="301" t="str">
        <f>IF('1-Devis'!H330="","",'1-Devis'!H330)</f>
        <v/>
      </c>
      <c r="I331" s="301" t="str">
        <f>IF('1-Devis'!I330="","",'1-Devis'!I330)</f>
        <v/>
      </c>
      <c r="J331" s="24" t="str">
        <f>IF('1-Devis'!J330="","",'1-Devis'!J330)</f>
        <v/>
      </c>
      <c r="K331" s="376" t="str">
        <f>IF('1-Devis'!K330="","",'1-Devis'!K330)</f>
        <v/>
      </c>
      <c r="L331" s="395"/>
      <c r="M331" s="396" t="str">
        <f t="shared" si="21"/>
        <v/>
      </c>
      <c r="N331" s="22" t="str">
        <f t="shared" si="20"/>
        <v/>
      </c>
      <c r="O331" s="399" t="str">
        <f t="shared" si="22"/>
        <v/>
      </c>
      <c r="P331" s="400" t="str">
        <f t="shared" si="23"/>
        <v/>
      </c>
      <c r="Q331" s="20"/>
    </row>
    <row r="332" spans="1:17" ht="20.100000000000001" customHeight="1">
      <c r="A332" s="127">
        <v>326</v>
      </c>
      <c r="B332" s="128" t="str">
        <f>IF('1-Devis'!B331="","",'1-Devis'!B331)</f>
        <v/>
      </c>
      <c r="C332" s="128" t="str">
        <f>IF('1-Devis'!C331="","",'1-Devis'!C331)</f>
        <v/>
      </c>
      <c r="D332" s="128" t="str">
        <f>IF('1-Devis'!D331="","",'1-Devis'!D331)</f>
        <v/>
      </c>
      <c r="E332" s="128" t="str">
        <f>IF('1-Devis'!E331="","",'1-Devis'!E331)</f>
        <v/>
      </c>
      <c r="F332" s="128" t="str">
        <f>IF('1-Devis'!F331="","",'1-Devis'!F331)</f>
        <v/>
      </c>
      <c r="G332" s="301" t="str">
        <f>IF('1-Devis'!G331="","",'1-Devis'!G331)</f>
        <v/>
      </c>
      <c r="H332" s="301" t="str">
        <f>IF('1-Devis'!H331="","",'1-Devis'!H331)</f>
        <v/>
      </c>
      <c r="I332" s="301" t="str">
        <f>IF('1-Devis'!I331="","",'1-Devis'!I331)</f>
        <v/>
      </c>
      <c r="J332" s="24" t="str">
        <f>IF('1-Devis'!J331="","",'1-Devis'!J331)</f>
        <v/>
      </c>
      <c r="K332" s="376" t="str">
        <f>IF('1-Devis'!K331="","",'1-Devis'!K331)</f>
        <v/>
      </c>
      <c r="L332" s="395"/>
      <c r="M332" s="396" t="str">
        <f t="shared" si="21"/>
        <v/>
      </c>
      <c r="N332" s="22" t="str">
        <f t="shared" si="20"/>
        <v/>
      </c>
      <c r="O332" s="399" t="str">
        <f t="shared" si="22"/>
        <v/>
      </c>
      <c r="P332" s="400" t="str">
        <f t="shared" si="23"/>
        <v/>
      </c>
      <c r="Q332" s="20"/>
    </row>
    <row r="333" spans="1:17" ht="20.100000000000001" customHeight="1">
      <c r="A333" s="127">
        <v>327</v>
      </c>
      <c r="B333" s="128" t="str">
        <f>IF('1-Devis'!B332="","",'1-Devis'!B332)</f>
        <v/>
      </c>
      <c r="C333" s="128" t="str">
        <f>IF('1-Devis'!C332="","",'1-Devis'!C332)</f>
        <v/>
      </c>
      <c r="D333" s="128" t="str">
        <f>IF('1-Devis'!D332="","",'1-Devis'!D332)</f>
        <v/>
      </c>
      <c r="E333" s="128" t="str">
        <f>IF('1-Devis'!E332="","",'1-Devis'!E332)</f>
        <v/>
      </c>
      <c r="F333" s="128" t="str">
        <f>IF('1-Devis'!F332="","",'1-Devis'!F332)</f>
        <v/>
      </c>
      <c r="G333" s="301" t="str">
        <f>IF('1-Devis'!G332="","",'1-Devis'!G332)</f>
        <v/>
      </c>
      <c r="H333" s="301" t="str">
        <f>IF('1-Devis'!H332="","",'1-Devis'!H332)</f>
        <v/>
      </c>
      <c r="I333" s="301" t="str">
        <f>IF('1-Devis'!I332="","",'1-Devis'!I332)</f>
        <v/>
      </c>
      <c r="J333" s="24" t="str">
        <f>IF('1-Devis'!J332="","",'1-Devis'!J332)</f>
        <v/>
      </c>
      <c r="K333" s="376" t="str">
        <f>IF('1-Devis'!K332="","",'1-Devis'!K332)</f>
        <v/>
      </c>
      <c r="L333" s="395"/>
      <c r="M333" s="396" t="str">
        <f t="shared" si="21"/>
        <v/>
      </c>
      <c r="N333" s="22" t="str">
        <f t="shared" si="20"/>
        <v/>
      </c>
      <c r="O333" s="399" t="str">
        <f t="shared" si="22"/>
        <v/>
      </c>
      <c r="P333" s="400" t="str">
        <f t="shared" si="23"/>
        <v/>
      </c>
      <c r="Q333" s="20"/>
    </row>
    <row r="334" spans="1:17" ht="20.100000000000001" customHeight="1">
      <c r="A334" s="127">
        <v>328</v>
      </c>
      <c r="B334" s="128" t="str">
        <f>IF('1-Devis'!B333="","",'1-Devis'!B333)</f>
        <v/>
      </c>
      <c r="C334" s="128" t="str">
        <f>IF('1-Devis'!C333="","",'1-Devis'!C333)</f>
        <v/>
      </c>
      <c r="D334" s="128" t="str">
        <f>IF('1-Devis'!D333="","",'1-Devis'!D333)</f>
        <v/>
      </c>
      <c r="E334" s="128" t="str">
        <f>IF('1-Devis'!E333="","",'1-Devis'!E333)</f>
        <v/>
      </c>
      <c r="F334" s="128" t="str">
        <f>IF('1-Devis'!F333="","",'1-Devis'!F333)</f>
        <v/>
      </c>
      <c r="G334" s="301" t="str">
        <f>IF('1-Devis'!G333="","",'1-Devis'!G333)</f>
        <v/>
      </c>
      <c r="H334" s="301" t="str">
        <f>IF('1-Devis'!H333="","",'1-Devis'!H333)</f>
        <v/>
      </c>
      <c r="I334" s="301" t="str">
        <f>IF('1-Devis'!I333="","",'1-Devis'!I333)</f>
        <v/>
      </c>
      <c r="J334" s="24" t="str">
        <f>IF('1-Devis'!J333="","",'1-Devis'!J333)</f>
        <v/>
      </c>
      <c r="K334" s="376" t="str">
        <f>IF('1-Devis'!K333="","",'1-Devis'!K333)</f>
        <v/>
      </c>
      <c r="L334" s="395"/>
      <c r="M334" s="396" t="str">
        <f t="shared" si="21"/>
        <v/>
      </c>
      <c r="N334" s="22" t="str">
        <f t="shared" si="20"/>
        <v/>
      </c>
      <c r="O334" s="399" t="str">
        <f t="shared" si="22"/>
        <v/>
      </c>
      <c r="P334" s="400" t="str">
        <f t="shared" si="23"/>
        <v/>
      </c>
      <c r="Q334" s="20"/>
    </row>
    <row r="335" spans="1:17" ht="20.100000000000001" customHeight="1">
      <c r="A335" s="127">
        <v>329</v>
      </c>
      <c r="B335" s="128" t="str">
        <f>IF('1-Devis'!B334="","",'1-Devis'!B334)</f>
        <v/>
      </c>
      <c r="C335" s="128" t="str">
        <f>IF('1-Devis'!C334="","",'1-Devis'!C334)</f>
        <v/>
      </c>
      <c r="D335" s="128" t="str">
        <f>IF('1-Devis'!D334="","",'1-Devis'!D334)</f>
        <v/>
      </c>
      <c r="E335" s="128" t="str">
        <f>IF('1-Devis'!E334="","",'1-Devis'!E334)</f>
        <v/>
      </c>
      <c r="F335" s="128" t="str">
        <f>IF('1-Devis'!F334="","",'1-Devis'!F334)</f>
        <v/>
      </c>
      <c r="G335" s="301" t="str">
        <f>IF('1-Devis'!G334="","",'1-Devis'!G334)</f>
        <v/>
      </c>
      <c r="H335" s="301" t="str">
        <f>IF('1-Devis'!H334="","",'1-Devis'!H334)</f>
        <v/>
      </c>
      <c r="I335" s="301" t="str">
        <f>IF('1-Devis'!I334="","",'1-Devis'!I334)</f>
        <v/>
      </c>
      <c r="J335" s="24" t="str">
        <f>IF('1-Devis'!J334="","",'1-Devis'!J334)</f>
        <v/>
      </c>
      <c r="K335" s="376" t="str">
        <f>IF('1-Devis'!K334="","",'1-Devis'!K334)</f>
        <v/>
      </c>
      <c r="L335" s="395"/>
      <c r="M335" s="396" t="str">
        <f t="shared" si="21"/>
        <v/>
      </c>
      <c r="N335" s="22" t="str">
        <f t="shared" si="20"/>
        <v/>
      </c>
      <c r="O335" s="399" t="str">
        <f t="shared" si="22"/>
        <v/>
      </c>
      <c r="P335" s="400" t="str">
        <f t="shared" si="23"/>
        <v/>
      </c>
      <c r="Q335" s="20"/>
    </row>
    <row r="336" spans="1:17" ht="20.100000000000001" customHeight="1">
      <c r="A336" s="127">
        <v>330</v>
      </c>
      <c r="B336" s="128" t="str">
        <f>IF('1-Devis'!B335="","",'1-Devis'!B335)</f>
        <v/>
      </c>
      <c r="C336" s="128" t="str">
        <f>IF('1-Devis'!C335="","",'1-Devis'!C335)</f>
        <v/>
      </c>
      <c r="D336" s="128" t="str">
        <f>IF('1-Devis'!D335="","",'1-Devis'!D335)</f>
        <v/>
      </c>
      <c r="E336" s="128" t="str">
        <f>IF('1-Devis'!E335="","",'1-Devis'!E335)</f>
        <v/>
      </c>
      <c r="F336" s="128" t="str">
        <f>IF('1-Devis'!F335="","",'1-Devis'!F335)</f>
        <v/>
      </c>
      <c r="G336" s="301" t="str">
        <f>IF('1-Devis'!G335="","",'1-Devis'!G335)</f>
        <v/>
      </c>
      <c r="H336" s="301" t="str">
        <f>IF('1-Devis'!H335="","",'1-Devis'!H335)</f>
        <v/>
      </c>
      <c r="I336" s="301" t="str">
        <f>IF('1-Devis'!I335="","",'1-Devis'!I335)</f>
        <v/>
      </c>
      <c r="J336" s="24" t="str">
        <f>IF('1-Devis'!J335="","",'1-Devis'!J335)</f>
        <v/>
      </c>
      <c r="K336" s="376" t="str">
        <f>IF('1-Devis'!K335="","",'1-Devis'!K335)</f>
        <v/>
      </c>
      <c r="L336" s="395"/>
      <c r="M336" s="396" t="str">
        <f t="shared" si="21"/>
        <v/>
      </c>
      <c r="N336" s="22" t="str">
        <f t="shared" si="20"/>
        <v/>
      </c>
      <c r="O336" s="399" t="str">
        <f t="shared" si="22"/>
        <v/>
      </c>
      <c r="P336" s="400" t="str">
        <f t="shared" si="23"/>
        <v/>
      </c>
      <c r="Q336" s="20"/>
    </row>
    <row r="337" spans="1:17" ht="20.100000000000001" customHeight="1">
      <c r="A337" s="127">
        <v>331</v>
      </c>
      <c r="B337" s="128" t="str">
        <f>IF('1-Devis'!B336="","",'1-Devis'!B336)</f>
        <v/>
      </c>
      <c r="C337" s="128" t="str">
        <f>IF('1-Devis'!C336="","",'1-Devis'!C336)</f>
        <v/>
      </c>
      <c r="D337" s="128" t="str">
        <f>IF('1-Devis'!D336="","",'1-Devis'!D336)</f>
        <v/>
      </c>
      <c r="E337" s="128" t="str">
        <f>IF('1-Devis'!E336="","",'1-Devis'!E336)</f>
        <v/>
      </c>
      <c r="F337" s="128" t="str">
        <f>IF('1-Devis'!F336="","",'1-Devis'!F336)</f>
        <v/>
      </c>
      <c r="G337" s="301" t="str">
        <f>IF('1-Devis'!G336="","",'1-Devis'!G336)</f>
        <v/>
      </c>
      <c r="H337" s="301" t="str">
        <f>IF('1-Devis'!H336="","",'1-Devis'!H336)</f>
        <v/>
      </c>
      <c r="I337" s="301" t="str">
        <f>IF('1-Devis'!I336="","",'1-Devis'!I336)</f>
        <v/>
      </c>
      <c r="J337" s="24" t="str">
        <f>IF('1-Devis'!J336="","",'1-Devis'!J336)</f>
        <v/>
      </c>
      <c r="K337" s="376" t="str">
        <f>IF('1-Devis'!K336="","",'1-Devis'!K336)</f>
        <v/>
      </c>
      <c r="L337" s="395"/>
      <c r="M337" s="396" t="str">
        <f t="shared" si="21"/>
        <v/>
      </c>
      <c r="N337" s="22" t="str">
        <f t="shared" si="20"/>
        <v/>
      </c>
      <c r="O337" s="399" t="str">
        <f t="shared" si="22"/>
        <v/>
      </c>
      <c r="P337" s="400" t="str">
        <f t="shared" si="23"/>
        <v/>
      </c>
      <c r="Q337" s="20"/>
    </row>
    <row r="338" spans="1:17" ht="20.100000000000001" customHeight="1">
      <c r="A338" s="127">
        <v>332</v>
      </c>
      <c r="B338" s="128" t="str">
        <f>IF('1-Devis'!B337="","",'1-Devis'!B337)</f>
        <v/>
      </c>
      <c r="C338" s="128" t="str">
        <f>IF('1-Devis'!C337="","",'1-Devis'!C337)</f>
        <v/>
      </c>
      <c r="D338" s="128" t="str">
        <f>IF('1-Devis'!D337="","",'1-Devis'!D337)</f>
        <v/>
      </c>
      <c r="E338" s="128" t="str">
        <f>IF('1-Devis'!E337="","",'1-Devis'!E337)</f>
        <v/>
      </c>
      <c r="F338" s="128" t="str">
        <f>IF('1-Devis'!F337="","",'1-Devis'!F337)</f>
        <v/>
      </c>
      <c r="G338" s="301" t="str">
        <f>IF('1-Devis'!G337="","",'1-Devis'!G337)</f>
        <v/>
      </c>
      <c r="H338" s="301" t="str">
        <f>IF('1-Devis'!H337="","",'1-Devis'!H337)</f>
        <v/>
      </c>
      <c r="I338" s="301" t="str">
        <f>IF('1-Devis'!I337="","",'1-Devis'!I337)</f>
        <v/>
      </c>
      <c r="J338" s="24" t="str">
        <f>IF('1-Devis'!J337="","",'1-Devis'!J337)</f>
        <v/>
      </c>
      <c r="K338" s="376" t="str">
        <f>IF('1-Devis'!K337="","",'1-Devis'!K337)</f>
        <v/>
      </c>
      <c r="L338" s="395"/>
      <c r="M338" s="396" t="str">
        <f t="shared" si="21"/>
        <v/>
      </c>
      <c r="N338" s="22" t="str">
        <f t="shared" si="20"/>
        <v/>
      </c>
      <c r="O338" s="399" t="str">
        <f t="shared" si="22"/>
        <v/>
      </c>
      <c r="P338" s="400" t="str">
        <f t="shared" si="23"/>
        <v/>
      </c>
      <c r="Q338" s="20"/>
    </row>
    <row r="339" spans="1:17" ht="20.100000000000001" customHeight="1">
      <c r="A339" s="127">
        <v>333</v>
      </c>
      <c r="B339" s="128" t="str">
        <f>IF('1-Devis'!B338="","",'1-Devis'!B338)</f>
        <v/>
      </c>
      <c r="C339" s="128" t="str">
        <f>IF('1-Devis'!C338="","",'1-Devis'!C338)</f>
        <v/>
      </c>
      <c r="D339" s="128" t="str">
        <f>IF('1-Devis'!D338="","",'1-Devis'!D338)</f>
        <v/>
      </c>
      <c r="E339" s="128" t="str">
        <f>IF('1-Devis'!E338="","",'1-Devis'!E338)</f>
        <v/>
      </c>
      <c r="F339" s="128" t="str">
        <f>IF('1-Devis'!F338="","",'1-Devis'!F338)</f>
        <v/>
      </c>
      <c r="G339" s="301" t="str">
        <f>IF('1-Devis'!G338="","",'1-Devis'!G338)</f>
        <v/>
      </c>
      <c r="H339" s="301" t="str">
        <f>IF('1-Devis'!H338="","",'1-Devis'!H338)</f>
        <v/>
      </c>
      <c r="I339" s="301" t="str">
        <f>IF('1-Devis'!I338="","",'1-Devis'!I338)</f>
        <v/>
      </c>
      <c r="J339" s="24" t="str">
        <f>IF('1-Devis'!J338="","",'1-Devis'!J338)</f>
        <v/>
      </c>
      <c r="K339" s="376" t="str">
        <f>IF('1-Devis'!K338="","",'1-Devis'!K338)</f>
        <v/>
      </c>
      <c r="L339" s="395"/>
      <c r="M339" s="396" t="str">
        <f t="shared" si="21"/>
        <v/>
      </c>
      <c r="N339" s="22" t="str">
        <f t="shared" si="20"/>
        <v/>
      </c>
      <c r="O339" s="399" t="str">
        <f t="shared" si="22"/>
        <v/>
      </c>
      <c r="P339" s="400" t="str">
        <f t="shared" si="23"/>
        <v/>
      </c>
      <c r="Q339" s="20"/>
    </row>
    <row r="340" spans="1:17" ht="20.100000000000001" customHeight="1">
      <c r="A340" s="127">
        <v>334</v>
      </c>
      <c r="B340" s="128" t="str">
        <f>IF('1-Devis'!B339="","",'1-Devis'!B339)</f>
        <v/>
      </c>
      <c r="C340" s="128" t="str">
        <f>IF('1-Devis'!C339="","",'1-Devis'!C339)</f>
        <v/>
      </c>
      <c r="D340" s="128" t="str">
        <f>IF('1-Devis'!D339="","",'1-Devis'!D339)</f>
        <v/>
      </c>
      <c r="E340" s="128" t="str">
        <f>IF('1-Devis'!E339="","",'1-Devis'!E339)</f>
        <v/>
      </c>
      <c r="F340" s="128" t="str">
        <f>IF('1-Devis'!F339="","",'1-Devis'!F339)</f>
        <v/>
      </c>
      <c r="G340" s="301" t="str">
        <f>IF('1-Devis'!G339="","",'1-Devis'!G339)</f>
        <v/>
      </c>
      <c r="H340" s="301" t="str">
        <f>IF('1-Devis'!H339="","",'1-Devis'!H339)</f>
        <v/>
      </c>
      <c r="I340" s="301" t="str">
        <f>IF('1-Devis'!I339="","",'1-Devis'!I339)</f>
        <v/>
      </c>
      <c r="J340" s="24" t="str">
        <f>IF('1-Devis'!J339="","",'1-Devis'!J339)</f>
        <v/>
      </c>
      <c r="K340" s="376" t="str">
        <f>IF('1-Devis'!K339="","",'1-Devis'!K339)</f>
        <v/>
      </c>
      <c r="L340" s="395"/>
      <c r="M340" s="396" t="str">
        <f t="shared" si="21"/>
        <v/>
      </c>
      <c r="N340" s="22" t="str">
        <f t="shared" si="20"/>
        <v/>
      </c>
      <c r="O340" s="399" t="str">
        <f t="shared" si="22"/>
        <v/>
      </c>
      <c r="P340" s="400" t="str">
        <f t="shared" si="23"/>
        <v/>
      </c>
      <c r="Q340" s="20"/>
    </row>
    <row r="341" spans="1:17" ht="20.100000000000001" customHeight="1">
      <c r="A341" s="127">
        <v>335</v>
      </c>
      <c r="B341" s="128" t="str">
        <f>IF('1-Devis'!B340="","",'1-Devis'!B340)</f>
        <v/>
      </c>
      <c r="C341" s="128" t="str">
        <f>IF('1-Devis'!C340="","",'1-Devis'!C340)</f>
        <v/>
      </c>
      <c r="D341" s="128" t="str">
        <f>IF('1-Devis'!D340="","",'1-Devis'!D340)</f>
        <v/>
      </c>
      <c r="E341" s="128" t="str">
        <f>IF('1-Devis'!E340="","",'1-Devis'!E340)</f>
        <v/>
      </c>
      <c r="F341" s="128" t="str">
        <f>IF('1-Devis'!F340="","",'1-Devis'!F340)</f>
        <v/>
      </c>
      <c r="G341" s="301" t="str">
        <f>IF('1-Devis'!G340="","",'1-Devis'!G340)</f>
        <v/>
      </c>
      <c r="H341" s="301" t="str">
        <f>IF('1-Devis'!H340="","",'1-Devis'!H340)</f>
        <v/>
      </c>
      <c r="I341" s="301" t="str">
        <f>IF('1-Devis'!I340="","",'1-Devis'!I340)</f>
        <v/>
      </c>
      <c r="J341" s="24" t="str">
        <f>IF('1-Devis'!J340="","",'1-Devis'!J340)</f>
        <v/>
      </c>
      <c r="K341" s="376" t="str">
        <f>IF('1-Devis'!K340="","",'1-Devis'!K340)</f>
        <v/>
      </c>
      <c r="L341" s="395"/>
      <c r="M341" s="396" t="str">
        <f t="shared" si="21"/>
        <v/>
      </c>
      <c r="N341" s="22" t="str">
        <f t="shared" si="20"/>
        <v/>
      </c>
      <c r="O341" s="399" t="str">
        <f t="shared" si="22"/>
        <v/>
      </c>
      <c r="P341" s="400" t="str">
        <f t="shared" si="23"/>
        <v/>
      </c>
      <c r="Q341" s="20"/>
    </row>
    <row r="342" spans="1:17" ht="20.100000000000001" customHeight="1">
      <c r="A342" s="127">
        <v>336</v>
      </c>
      <c r="B342" s="128" t="str">
        <f>IF('1-Devis'!B341="","",'1-Devis'!B341)</f>
        <v/>
      </c>
      <c r="C342" s="128" t="str">
        <f>IF('1-Devis'!C341="","",'1-Devis'!C341)</f>
        <v/>
      </c>
      <c r="D342" s="128" t="str">
        <f>IF('1-Devis'!D341="","",'1-Devis'!D341)</f>
        <v/>
      </c>
      <c r="E342" s="128" t="str">
        <f>IF('1-Devis'!E341="","",'1-Devis'!E341)</f>
        <v/>
      </c>
      <c r="F342" s="128" t="str">
        <f>IF('1-Devis'!F341="","",'1-Devis'!F341)</f>
        <v/>
      </c>
      <c r="G342" s="301" t="str">
        <f>IF('1-Devis'!G341="","",'1-Devis'!G341)</f>
        <v/>
      </c>
      <c r="H342" s="301" t="str">
        <f>IF('1-Devis'!H341="","",'1-Devis'!H341)</f>
        <v/>
      </c>
      <c r="I342" s="301" t="str">
        <f>IF('1-Devis'!I341="","",'1-Devis'!I341)</f>
        <v/>
      </c>
      <c r="J342" s="24" t="str">
        <f>IF('1-Devis'!J341="","",'1-Devis'!J341)</f>
        <v/>
      </c>
      <c r="K342" s="376" t="str">
        <f>IF('1-Devis'!K341="","",'1-Devis'!K341)</f>
        <v/>
      </c>
      <c r="L342" s="395"/>
      <c r="M342" s="396" t="str">
        <f t="shared" si="21"/>
        <v/>
      </c>
      <c r="N342" s="22" t="str">
        <f t="shared" si="20"/>
        <v/>
      </c>
      <c r="O342" s="399" t="str">
        <f t="shared" si="22"/>
        <v/>
      </c>
      <c r="P342" s="400" t="str">
        <f t="shared" si="23"/>
        <v/>
      </c>
      <c r="Q342" s="20"/>
    </row>
    <row r="343" spans="1:17" ht="20.100000000000001" customHeight="1">
      <c r="A343" s="127">
        <v>337</v>
      </c>
      <c r="B343" s="128" t="str">
        <f>IF('1-Devis'!B342="","",'1-Devis'!B342)</f>
        <v/>
      </c>
      <c r="C343" s="128" t="str">
        <f>IF('1-Devis'!C342="","",'1-Devis'!C342)</f>
        <v/>
      </c>
      <c r="D343" s="128" t="str">
        <f>IF('1-Devis'!D342="","",'1-Devis'!D342)</f>
        <v/>
      </c>
      <c r="E343" s="128" t="str">
        <f>IF('1-Devis'!E342="","",'1-Devis'!E342)</f>
        <v/>
      </c>
      <c r="F343" s="128" t="str">
        <f>IF('1-Devis'!F342="","",'1-Devis'!F342)</f>
        <v/>
      </c>
      <c r="G343" s="301" t="str">
        <f>IF('1-Devis'!G342="","",'1-Devis'!G342)</f>
        <v/>
      </c>
      <c r="H343" s="301" t="str">
        <f>IF('1-Devis'!H342="","",'1-Devis'!H342)</f>
        <v/>
      </c>
      <c r="I343" s="301" t="str">
        <f>IF('1-Devis'!I342="","",'1-Devis'!I342)</f>
        <v/>
      </c>
      <c r="J343" s="24" t="str">
        <f>IF('1-Devis'!J342="","",'1-Devis'!J342)</f>
        <v/>
      </c>
      <c r="K343" s="376" t="str">
        <f>IF('1-Devis'!K342="","",'1-Devis'!K342)</f>
        <v/>
      </c>
      <c r="L343" s="395"/>
      <c r="M343" s="396" t="str">
        <f t="shared" si="21"/>
        <v/>
      </c>
      <c r="N343" s="22" t="str">
        <f t="shared" si="20"/>
        <v/>
      </c>
      <c r="O343" s="399" t="str">
        <f t="shared" si="22"/>
        <v/>
      </c>
      <c r="P343" s="400" t="str">
        <f t="shared" si="23"/>
        <v/>
      </c>
      <c r="Q343" s="20"/>
    </row>
    <row r="344" spans="1:17" ht="20.100000000000001" customHeight="1">
      <c r="A344" s="127">
        <v>338</v>
      </c>
      <c r="B344" s="128" t="str">
        <f>IF('1-Devis'!B343="","",'1-Devis'!B343)</f>
        <v/>
      </c>
      <c r="C344" s="128" t="str">
        <f>IF('1-Devis'!C343="","",'1-Devis'!C343)</f>
        <v/>
      </c>
      <c r="D344" s="128" t="str">
        <f>IF('1-Devis'!D343="","",'1-Devis'!D343)</f>
        <v/>
      </c>
      <c r="E344" s="128" t="str">
        <f>IF('1-Devis'!E343="","",'1-Devis'!E343)</f>
        <v/>
      </c>
      <c r="F344" s="128" t="str">
        <f>IF('1-Devis'!F343="","",'1-Devis'!F343)</f>
        <v/>
      </c>
      <c r="G344" s="301" t="str">
        <f>IF('1-Devis'!G343="","",'1-Devis'!G343)</f>
        <v/>
      </c>
      <c r="H344" s="301" t="str">
        <f>IF('1-Devis'!H343="","",'1-Devis'!H343)</f>
        <v/>
      </c>
      <c r="I344" s="301" t="str">
        <f>IF('1-Devis'!I343="","",'1-Devis'!I343)</f>
        <v/>
      </c>
      <c r="J344" s="24" t="str">
        <f>IF('1-Devis'!J343="","",'1-Devis'!J343)</f>
        <v/>
      </c>
      <c r="K344" s="376" t="str">
        <f>IF('1-Devis'!K343="","",'1-Devis'!K343)</f>
        <v/>
      </c>
      <c r="L344" s="395"/>
      <c r="M344" s="396" t="str">
        <f t="shared" si="21"/>
        <v/>
      </c>
      <c r="N344" s="22" t="str">
        <f t="shared" si="20"/>
        <v/>
      </c>
      <c r="O344" s="399" t="str">
        <f t="shared" si="22"/>
        <v/>
      </c>
      <c r="P344" s="400" t="str">
        <f t="shared" si="23"/>
        <v/>
      </c>
      <c r="Q344" s="20"/>
    </row>
    <row r="345" spans="1:17" ht="20.100000000000001" customHeight="1">
      <c r="A345" s="127">
        <v>339</v>
      </c>
      <c r="B345" s="128" t="str">
        <f>IF('1-Devis'!B344="","",'1-Devis'!B344)</f>
        <v/>
      </c>
      <c r="C345" s="128" t="str">
        <f>IF('1-Devis'!C344="","",'1-Devis'!C344)</f>
        <v/>
      </c>
      <c r="D345" s="128" t="str">
        <f>IF('1-Devis'!D344="","",'1-Devis'!D344)</f>
        <v/>
      </c>
      <c r="E345" s="128" t="str">
        <f>IF('1-Devis'!E344="","",'1-Devis'!E344)</f>
        <v/>
      </c>
      <c r="F345" s="128" t="str">
        <f>IF('1-Devis'!F344="","",'1-Devis'!F344)</f>
        <v/>
      </c>
      <c r="G345" s="301" t="str">
        <f>IF('1-Devis'!G344="","",'1-Devis'!G344)</f>
        <v/>
      </c>
      <c r="H345" s="301" t="str">
        <f>IF('1-Devis'!H344="","",'1-Devis'!H344)</f>
        <v/>
      </c>
      <c r="I345" s="301" t="str">
        <f>IF('1-Devis'!I344="","",'1-Devis'!I344)</f>
        <v/>
      </c>
      <c r="J345" s="24" t="str">
        <f>IF('1-Devis'!J344="","",'1-Devis'!J344)</f>
        <v/>
      </c>
      <c r="K345" s="376" t="str">
        <f>IF('1-Devis'!K344="","",'1-Devis'!K344)</f>
        <v/>
      </c>
      <c r="L345" s="395"/>
      <c r="M345" s="396" t="str">
        <f t="shared" si="21"/>
        <v/>
      </c>
      <c r="N345" s="22" t="str">
        <f t="shared" si="20"/>
        <v/>
      </c>
      <c r="O345" s="399" t="str">
        <f t="shared" si="22"/>
        <v/>
      </c>
      <c r="P345" s="400" t="str">
        <f t="shared" si="23"/>
        <v/>
      </c>
      <c r="Q345" s="20"/>
    </row>
    <row r="346" spans="1:17" ht="20.100000000000001" customHeight="1">
      <c r="A346" s="127">
        <v>340</v>
      </c>
      <c r="B346" s="128" t="str">
        <f>IF('1-Devis'!B345="","",'1-Devis'!B345)</f>
        <v/>
      </c>
      <c r="C346" s="128" t="str">
        <f>IF('1-Devis'!C345="","",'1-Devis'!C345)</f>
        <v/>
      </c>
      <c r="D346" s="128" t="str">
        <f>IF('1-Devis'!D345="","",'1-Devis'!D345)</f>
        <v/>
      </c>
      <c r="E346" s="128" t="str">
        <f>IF('1-Devis'!E345="","",'1-Devis'!E345)</f>
        <v/>
      </c>
      <c r="F346" s="128" t="str">
        <f>IF('1-Devis'!F345="","",'1-Devis'!F345)</f>
        <v/>
      </c>
      <c r="G346" s="301" t="str">
        <f>IF('1-Devis'!G345="","",'1-Devis'!G345)</f>
        <v/>
      </c>
      <c r="H346" s="301" t="str">
        <f>IF('1-Devis'!H345="","",'1-Devis'!H345)</f>
        <v/>
      </c>
      <c r="I346" s="301" t="str">
        <f>IF('1-Devis'!I345="","",'1-Devis'!I345)</f>
        <v/>
      </c>
      <c r="J346" s="24" t="str">
        <f>IF('1-Devis'!J345="","",'1-Devis'!J345)</f>
        <v/>
      </c>
      <c r="K346" s="376" t="str">
        <f>IF('1-Devis'!K345="","",'1-Devis'!K345)</f>
        <v/>
      </c>
      <c r="L346" s="395"/>
      <c r="M346" s="396" t="str">
        <f t="shared" si="21"/>
        <v/>
      </c>
      <c r="N346" s="22" t="str">
        <f t="shared" si="20"/>
        <v/>
      </c>
      <c r="O346" s="399" t="str">
        <f t="shared" si="22"/>
        <v/>
      </c>
      <c r="P346" s="400" t="str">
        <f t="shared" si="23"/>
        <v/>
      </c>
      <c r="Q346" s="20"/>
    </row>
    <row r="347" spans="1:17" ht="20.100000000000001" customHeight="1">
      <c r="A347" s="127">
        <v>341</v>
      </c>
      <c r="B347" s="128" t="str">
        <f>IF('1-Devis'!B346="","",'1-Devis'!B346)</f>
        <v/>
      </c>
      <c r="C347" s="128" t="str">
        <f>IF('1-Devis'!C346="","",'1-Devis'!C346)</f>
        <v/>
      </c>
      <c r="D347" s="128" t="str">
        <f>IF('1-Devis'!D346="","",'1-Devis'!D346)</f>
        <v/>
      </c>
      <c r="E347" s="128" t="str">
        <f>IF('1-Devis'!E346="","",'1-Devis'!E346)</f>
        <v/>
      </c>
      <c r="F347" s="128" t="str">
        <f>IF('1-Devis'!F346="","",'1-Devis'!F346)</f>
        <v/>
      </c>
      <c r="G347" s="301" t="str">
        <f>IF('1-Devis'!G346="","",'1-Devis'!G346)</f>
        <v/>
      </c>
      <c r="H347" s="301" t="str">
        <f>IF('1-Devis'!H346="","",'1-Devis'!H346)</f>
        <v/>
      </c>
      <c r="I347" s="301" t="str">
        <f>IF('1-Devis'!I346="","",'1-Devis'!I346)</f>
        <v/>
      </c>
      <c r="J347" s="24" t="str">
        <f>IF('1-Devis'!J346="","",'1-Devis'!J346)</f>
        <v/>
      </c>
      <c r="K347" s="376" t="str">
        <f>IF('1-Devis'!K346="","",'1-Devis'!K346)</f>
        <v/>
      </c>
      <c r="L347" s="395"/>
      <c r="M347" s="396" t="str">
        <f t="shared" si="21"/>
        <v/>
      </c>
      <c r="N347" s="22" t="str">
        <f t="shared" si="20"/>
        <v/>
      </c>
      <c r="O347" s="399" t="str">
        <f t="shared" si="22"/>
        <v/>
      </c>
      <c r="P347" s="400" t="str">
        <f t="shared" si="23"/>
        <v/>
      </c>
      <c r="Q347" s="20"/>
    </row>
    <row r="348" spans="1:17" ht="20.100000000000001" customHeight="1">
      <c r="A348" s="127">
        <v>342</v>
      </c>
      <c r="B348" s="128" t="str">
        <f>IF('1-Devis'!B347="","",'1-Devis'!B347)</f>
        <v/>
      </c>
      <c r="C348" s="128" t="str">
        <f>IF('1-Devis'!C347="","",'1-Devis'!C347)</f>
        <v/>
      </c>
      <c r="D348" s="128" t="str">
        <f>IF('1-Devis'!D347="","",'1-Devis'!D347)</f>
        <v/>
      </c>
      <c r="E348" s="128" t="str">
        <f>IF('1-Devis'!E347="","",'1-Devis'!E347)</f>
        <v/>
      </c>
      <c r="F348" s="128" t="str">
        <f>IF('1-Devis'!F347="","",'1-Devis'!F347)</f>
        <v/>
      </c>
      <c r="G348" s="301" t="str">
        <f>IF('1-Devis'!G347="","",'1-Devis'!G347)</f>
        <v/>
      </c>
      <c r="H348" s="301" t="str">
        <f>IF('1-Devis'!H347="","",'1-Devis'!H347)</f>
        <v/>
      </c>
      <c r="I348" s="301" t="str">
        <f>IF('1-Devis'!I347="","",'1-Devis'!I347)</f>
        <v/>
      </c>
      <c r="J348" s="24" t="str">
        <f>IF('1-Devis'!J347="","",'1-Devis'!J347)</f>
        <v/>
      </c>
      <c r="K348" s="376" t="str">
        <f>IF('1-Devis'!K347="","",'1-Devis'!K347)</f>
        <v/>
      </c>
      <c r="L348" s="395"/>
      <c r="M348" s="396" t="str">
        <f t="shared" si="21"/>
        <v/>
      </c>
      <c r="N348" s="22" t="str">
        <f t="shared" si="20"/>
        <v/>
      </c>
      <c r="O348" s="399" t="str">
        <f t="shared" si="22"/>
        <v/>
      </c>
      <c r="P348" s="400" t="str">
        <f t="shared" si="23"/>
        <v/>
      </c>
      <c r="Q348" s="20"/>
    </row>
    <row r="349" spans="1:17" ht="20.100000000000001" customHeight="1">
      <c r="A349" s="127">
        <v>343</v>
      </c>
      <c r="B349" s="128" t="str">
        <f>IF('1-Devis'!B348="","",'1-Devis'!B348)</f>
        <v/>
      </c>
      <c r="C349" s="128" t="str">
        <f>IF('1-Devis'!C348="","",'1-Devis'!C348)</f>
        <v/>
      </c>
      <c r="D349" s="128" t="str">
        <f>IF('1-Devis'!D348="","",'1-Devis'!D348)</f>
        <v/>
      </c>
      <c r="E349" s="128" t="str">
        <f>IF('1-Devis'!E348="","",'1-Devis'!E348)</f>
        <v/>
      </c>
      <c r="F349" s="128" t="str">
        <f>IF('1-Devis'!F348="","",'1-Devis'!F348)</f>
        <v/>
      </c>
      <c r="G349" s="301" t="str">
        <f>IF('1-Devis'!G348="","",'1-Devis'!G348)</f>
        <v/>
      </c>
      <c r="H349" s="301" t="str">
        <f>IF('1-Devis'!H348="","",'1-Devis'!H348)</f>
        <v/>
      </c>
      <c r="I349" s="301" t="str">
        <f>IF('1-Devis'!I348="","",'1-Devis'!I348)</f>
        <v/>
      </c>
      <c r="J349" s="24" t="str">
        <f>IF('1-Devis'!J348="","",'1-Devis'!J348)</f>
        <v/>
      </c>
      <c r="K349" s="376" t="str">
        <f>IF('1-Devis'!K348="","",'1-Devis'!K348)</f>
        <v/>
      </c>
      <c r="L349" s="395"/>
      <c r="M349" s="396" t="str">
        <f t="shared" si="21"/>
        <v/>
      </c>
      <c r="N349" s="22" t="str">
        <f t="shared" si="20"/>
        <v/>
      </c>
      <c r="O349" s="399" t="str">
        <f t="shared" si="22"/>
        <v/>
      </c>
      <c r="P349" s="400" t="str">
        <f t="shared" si="23"/>
        <v/>
      </c>
      <c r="Q349" s="20"/>
    </row>
    <row r="350" spans="1:17" ht="20.100000000000001" customHeight="1">
      <c r="A350" s="127">
        <v>344</v>
      </c>
      <c r="B350" s="128" t="str">
        <f>IF('1-Devis'!B349="","",'1-Devis'!B349)</f>
        <v/>
      </c>
      <c r="C350" s="128" t="str">
        <f>IF('1-Devis'!C349="","",'1-Devis'!C349)</f>
        <v/>
      </c>
      <c r="D350" s="128" t="str">
        <f>IF('1-Devis'!D349="","",'1-Devis'!D349)</f>
        <v/>
      </c>
      <c r="E350" s="128" t="str">
        <f>IF('1-Devis'!E349="","",'1-Devis'!E349)</f>
        <v/>
      </c>
      <c r="F350" s="128" t="str">
        <f>IF('1-Devis'!F349="","",'1-Devis'!F349)</f>
        <v/>
      </c>
      <c r="G350" s="301" t="str">
        <f>IF('1-Devis'!G349="","",'1-Devis'!G349)</f>
        <v/>
      </c>
      <c r="H350" s="301" t="str">
        <f>IF('1-Devis'!H349="","",'1-Devis'!H349)</f>
        <v/>
      </c>
      <c r="I350" s="301" t="str">
        <f>IF('1-Devis'!I349="","",'1-Devis'!I349)</f>
        <v/>
      </c>
      <c r="J350" s="24" t="str">
        <f>IF('1-Devis'!J349="","",'1-Devis'!J349)</f>
        <v/>
      </c>
      <c r="K350" s="376" t="str">
        <f>IF('1-Devis'!K349="","",'1-Devis'!K349)</f>
        <v/>
      </c>
      <c r="L350" s="395"/>
      <c r="M350" s="396" t="str">
        <f t="shared" si="21"/>
        <v/>
      </c>
      <c r="N350" s="22" t="str">
        <f t="shared" si="20"/>
        <v/>
      </c>
      <c r="O350" s="399" t="str">
        <f t="shared" si="22"/>
        <v/>
      </c>
      <c r="P350" s="400" t="str">
        <f t="shared" si="23"/>
        <v/>
      </c>
      <c r="Q350" s="20"/>
    </row>
    <row r="351" spans="1:17" ht="20.100000000000001" customHeight="1">
      <c r="A351" s="127">
        <v>345</v>
      </c>
      <c r="B351" s="128" t="str">
        <f>IF('1-Devis'!B350="","",'1-Devis'!B350)</f>
        <v/>
      </c>
      <c r="C351" s="128" t="str">
        <f>IF('1-Devis'!C350="","",'1-Devis'!C350)</f>
        <v/>
      </c>
      <c r="D351" s="128" t="str">
        <f>IF('1-Devis'!D350="","",'1-Devis'!D350)</f>
        <v/>
      </c>
      <c r="E351" s="128" t="str">
        <f>IF('1-Devis'!E350="","",'1-Devis'!E350)</f>
        <v/>
      </c>
      <c r="F351" s="128" t="str">
        <f>IF('1-Devis'!F350="","",'1-Devis'!F350)</f>
        <v/>
      </c>
      <c r="G351" s="301" t="str">
        <f>IF('1-Devis'!G350="","",'1-Devis'!G350)</f>
        <v/>
      </c>
      <c r="H351" s="301" t="str">
        <f>IF('1-Devis'!H350="","",'1-Devis'!H350)</f>
        <v/>
      </c>
      <c r="I351" s="301" t="str">
        <f>IF('1-Devis'!I350="","",'1-Devis'!I350)</f>
        <v/>
      </c>
      <c r="J351" s="24" t="str">
        <f>IF('1-Devis'!J350="","",'1-Devis'!J350)</f>
        <v/>
      </c>
      <c r="K351" s="376" t="str">
        <f>IF('1-Devis'!K350="","",'1-Devis'!K350)</f>
        <v/>
      </c>
      <c r="L351" s="395"/>
      <c r="M351" s="396" t="str">
        <f t="shared" si="21"/>
        <v/>
      </c>
      <c r="N351" s="22" t="str">
        <f t="shared" si="20"/>
        <v/>
      </c>
      <c r="O351" s="399" t="str">
        <f t="shared" si="22"/>
        <v/>
      </c>
      <c r="P351" s="400" t="str">
        <f t="shared" si="23"/>
        <v/>
      </c>
      <c r="Q351" s="20"/>
    </row>
    <row r="352" spans="1:17" ht="20.100000000000001" customHeight="1">
      <c r="A352" s="127">
        <v>346</v>
      </c>
      <c r="B352" s="128" t="str">
        <f>IF('1-Devis'!B351="","",'1-Devis'!B351)</f>
        <v/>
      </c>
      <c r="C352" s="128" t="str">
        <f>IF('1-Devis'!C351="","",'1-Devis'!C351)</f>
        <v/>
      </c>
      <c r="D352" s="128" t="str">
        <f>IF('1-Devis'!D351="","",'1-Devis'!D351)</f>
        <v/>
      </c>
      <c r="E352" s="128" t="str">
        <f>IF('1-Devis'!E351="","",'1-Devis'!E351)</f>
        <v/>
      </c>
      <c r="F352" s="128" t="str">
        <f>IF('1-Devis'!F351="","",'1-Devis'!F351)</f>
        <v/>
      </c>
      <c r="G352" s="301" t="str">
        <f>IF('1-Devis'!G351="","",'1-Devis'!G351)</f>
        <v/>
      </c>
      <c r="H352" s="301" t="str">
        <f>IF('1-Devis'!H351="","",'1-Devis'!H351)</f>
        <v/>
      </c>
      <c r="I352" s="301" t="str">
        <f>IF('1-Devis'!I351="","",'1-Devis'!I351)</f>
        <v/>
      </c>
      <c r="J352" s="24" t="str">
        <f>IF('1-Devis'!J351="","",'1-Devis'!J351)</f>
        <v/>
      </c>
      <c r="K352" s="376" t="str">
        <f>IF('1-Devis'!K351="","",'1-Devis'!K351)</f>
        <v/>
      </c>
      <c r="L352" s="395"/>
      <c r="M352" s="396" t="str">
        <f t="shared" si="21"/>
        <v/>
      </c>
      <c r="N352" s="22" t="str">
        <f t="shared" si="20"/>
        <v/>
      </c>
      <c r="O352" s="399" t="str">
        <f t="shared" si="22"/>
        <v/>
      </c>
      <c r="P352" s="400" t="str">
        <f t="shared" si="23"/>
        <v/>
      </c>
      <c r="Q352" s="20"/>
    </row>
    <row r="353" spans="1:17" ht="20.100000000000001" customHeight="1">
      <c r="A353" s="127">
        <v>347</v>
      </c>
      <c r="B353" s="128" t="str">
        <f>IF('1-Devis'!B352="","",'1-Devis'!B352)</f>
        <v/>
      </c>
      <c r="C353" s="128" t="str">
        <f>IF('1-Devis'!C352="","",'1-Devis'!C352)</f>
        <v/>
      </c>
      <c r="D353" s="128" t="str">
        <f>IF('1-Devis'!D352="","",'1-Devis'!D352)</f>
        <v/>
      </c>
      <c r="E353" s="128" t="str">
        <f>IF('1-Devis'!E352="","",'1-Devis'!E352)</f>
        <v/>
      </c>
      <c r="F353" s="128" t="str">
        <f>IF('1-Devis'!F352="","",'1-Devis'!F352)</f>
        <v/>
      </c>
      <c r="G353" s="301" t="str">
        <f>IF('1-Devis'!G352="","",'1-Devis'!G352)</f>
        <v/>
      </c>
      <c r="H353" s="301" t="str">
        <f>IF('1-Devis'!H352="","",'1-Devis'!H352)</f>
        <v/>
      </c>
      <c r="I353" s="301" t="str">
        <f>IF('1-Devis'!I352="","",'1-Devis'!I352)</f>
        <v/>
      </c>
      <c r="J353" s="24" t="str">
        <f>IF('1-Devis'!J352="","",'1-Devis'!J352)</f>
        <v/>
      </c>
      <c r="K353" s="376" t="str">
        <f>IF('1-Devis'!K352="","",'1-Devis'!K352)</f>
        <v/>
      </c>
      <c r="L353" s="395"/>
      <c r="M353" s="396" t="str">
        <f t="shared" si="21"/>
        <v/>
      </c>
      <c r="N353" s="22" t="str">
        <f t="shared" si="20"/>
        <v/>
      </c>
      <c r="O353" s="399" t="str">
        <f t="shared" si="22"/>
        <v/>
      </c>
      <c r="P353" s="400" t="str">
        <f t="shared" si="23"/>
        <v/>
      </c>
      <c r="Q353" s="20"/>
    </row>
    <row r="354" spans="1:17" ht="20.100000000000001" customHeight="1">
      <c r="A354" s="127">
        <v>348</v>
      </c>
      <c r="B354" s="128" t="str">
        <f>IF('1-Devis'!B353="","",'1-Devis'!B353)</f>
        <v/>
      </c>
      <c r="C354" s="128" t="str">
        <f>IF('1-Devis'!C353="","",'1-Devis'!C353)</f>
        <v/>
      </c>
      <c r="D354" s="128" t="str">
        <f>IF('1-Devis'!D353="","",'1-Devis'!D353)</f>
        <v/>
      </c>
      <c r="E354" s="128" t="str">
        <f>IF('1-Devis'!E353="","",'1-Devis'!E353)</f>
        <v/>
      </c>
      <c r="F354" s="128" t="str">
        <f>IF('1-Devis'!F353="","",'1-Devis'!F353)</f>
        <v/>
      </c>
      <c r="G354" s="301" t="str">
        <f>IF('1-Devis'!G353="","",'1-Devis'!G353)</f>
        <v/>
      </c>
      <c r="H354" s="301" t="str">
        <f>IF('1-Devis'!H353="","",'1-Devis'!H353)</f>
        <v/>
      </c>
      <c r="I354" s="301" t="str">
        <f>IF('1-Devis'!I353="","",'1-Devis'!I353)</f>
        <v/>
      </c>
      <c r="J354" s="24" t="str">
        <f>IF('1-Devis'!J353="","",'1-Devis'!J353)</f>
        <v/>
      </c>
      <c r="K354" s="376" t="str">
        <f>IF('1-Devis'!K353="","",'1-Devis'!K353)</f>
        <v/>
      </c>
      <c r="L354" s="395"/>
      <c r="M354" s="396" t="str">
        <f t="shared" si="21"/>
        <v/>
      </c>
      <c r="N354" s="22" t="str">
        <f t="shared" si="20"/>
        <v/>
      </c>
      <c r="O354" s="399" t="str">
        <f t="shared" si="22"/>
        <v/>
      </c>
      <c r="P354" s="400" t="str">
        <f t="shared" si="23"/>
        <v/>
      </c>
      <c r="Q354" s="20"/>
    </row>
    <row r="355" spans="1:17" ht="20.100000000000001" customHeight="1">
      <c r="A355" s="127">
        <v>349</v>
      </c>
      <c r="B355" s="128" t="str">
        <f>IF('1-Devis'!B354="","",'1-Devis'!B354)</f>
        <v/>
      </c>
      <c r="C355" s="128" t="str">
        <f>IF('1-Devis'!C354="","",'1-Devis'!C354)</f>
        <v/>
      </c>
      <c r="D355" s="128" t="str">
        <f>IF('1-Devis'!D354="","",'1-Devis'!D354)</f>
        <v/>
      </c>
      <c r="E355" s="128" t="str">
        <f>IF('1-Devis'!E354="","",'1-Devis'!E354)</f>
        <v/>
      </c>
      <c r="F355" s="128" t="str">
        <f>IF('1-Devis'!F354="","",'1-Devis'!F354)</f>
        <v/>
      </c>
      <c r="G355" s="301" t="str">
        <f>IF('1-Devis'!G354="","",'1-Devis'!G354)</f>
        <v/>
      </c>
      <c r="H355" s="301" t="str">
        <f>IF('1-Devis'!H354="","",'1-Devis'!H354)</f>
        <v/>
      </c>
      <c r="I355" s="301" t="str">
        <f>IF('1-Devis'!I354="","",'1-Devis'!I354)</f>
        <v/>
      </c>
      <c r="J355" s="24" t="str">
        <f>IF('1-Devis'!J354="","",'1-Devis'!J354)</f>
        <v/>
      </c>
      <c r="K355" s="376" t="str">
        <f>IF('1-Devis'!K354="","",'1-Devis'!K354)</f>
        <v/>
      </c>
      <c r="L355" s="395"/>
      <c r="M355" s="396" t="str">
        <f t="shared" si="21"/>
        <v/>
      </c>
      <c r="N355" s="22" t="str">
        <f t="shared" si="20"/>
        <v/>
      </c>
      <c r="O355" s="399" t="str">
        <f t="shared" si="22"/>
        <v/>
      </c>
      <c r="P355" s="400" t="str">
        <f t="shared" si="23"/>
        <v/>
      </c>
      <c r="Q355" s="20"/>
    </row>
    <row r="356" spans="1:17" ht="20.100000000000001" customHeight="1">
      <c r="A356" s="127">
        <v>350</v>
      </c>
      <c r="B356" s="128" t="str">
        <f>IF('1-Devis'!B355="","",'1-Devis'!B355)</f>
        <v/>
      </c>
      <c r="C356" s="128" t="str">
        <f>IF('1-Devis'!C355="","",'1-Devis'!C355)</f>
        <v/>
      </c>
      <c r="D356" s="128" t="str">
        <f>IF('1-Devis'!D355="","",'1-Devis'!D355)</f>
        <v/>
      </c>
      <c r="E356" s="128" t="str">
        <f>IF('1-Devis'!E355="","",'1-Devis'!E355)</f>
        <v/>
      </c>
      <c r="F356" s="128" t="str">
        <f>IF('1-Devis'!F355="","",'1-Devis'!F355)</f>
        <v/>
      </c>
      <c r="G356" s="301" t="str">
        <f>IF('1-Devis'!G355="","",'1-Devis'!G355)</f>
        <v/>
      </c>
      <c r="H356" s="301" t="str">
        <f>IF('1-Devis'!H355="","",'1-Devis'!H355)</f>
        <v/>
      </c>
      <c r="I356" s="301" t="str">
        <f>IF('1-Devis'!I355="","",'1-Devis'!I355)</f>
        <v/>
      </c>
      <c r="J356" s="24" t="str">
        <f>IF('1-Devis'!J355="","",'1-Devis'!J355)</f>
        <v/>
      </c>
      <c r="K356" s="376" t="str">
        <f>IF('1-Devis'!K355="","",'1-Devis'!K355)</f>
        <v/>
      </c>
      <c r="L356" s="395"/>
      <c r="M356" s="396" t="str">
        <f t="shared" si="21"/>
        <v/>
      </c>
      <c r="N356" s="22" t="str">
        <f t="shared" si="20"/>
        <v/>
      </c>
      <c r="O356" s="399" t="str">
        <f t="shared" si="22"/>
        <v/>
      </c>
      <c r="P356" s="400" t="str">
        <f t="shared" si="23"/>
        <v/>
      </c>
      <c r="Q356" s="20"/>
    </row>
    <row r="357" spans="1:17" ht="20.100000000000001" customHeight="1">
      <c r="A357" s="127">
        <v>351</v>
      </c>
      <c r="B357" s="128" t="str">
        <f>IF('1-Devis'!B356="","",'1-Devis'!B356)</f>
        <v/>
      </c>
      <c r="C357" s="128" t="str">
        <f>IF('1-Devis'!C356="","",'1-Devis'!C356)</f>
        <v/>
      </c>
      <c r="D357" s="128" t="str">
        <f>IF('1-Devis'!D356="","",'1-Devis'!D356)</f>
        <v/>
      </c>
      <c r="E357" s="128" t="str">
        <f>IF('1-Devis'!E356="","",'1-Devis'!E356)</f>
        <v/>
      </c>
      <c r="F357" s="128" t="str">
        <f>IF('1-Devis'!F356="","",'1-Devis'!F356)</f>
        <v/>
      </c>
      <c r="G357" s="301" t="str">
        <f>IF('1-Devis'!G356="","",'1-Devis'!G356)</f>
        <v/>
      </c>
      <c r="H357" s="301" t="str">
        <f>IF('1-Devis'!H356="","",'1-Devis'!H356)</f>
        <v/>
      </c>
      <c r="I357" s="301" t="str">
        <f>IF('1-Devis'!I356="","",'1-Devis'!I356)</f>
        <v/>
      </c>
      <c r="J357" s="24" t="str">
        <f>IF('1-Devis'!J356="","",'1-Devis'!J356)</f>
        <v/>
      </c>
      <c r="K357" s="376" t="str">
        <f>IF('1-Devis'!K356="","",'1-Devis'!K356)</f>
        <v/>
      </c>
      <c r="L357" s="395"/>
      <c r="M357" s="396" t="str">
        <f t="shared" si="21"/>
        <v/>
      </c>
      <c r="N357" s="22" t="str">
        <f t="shared" si="20"/>
        <v/>
      </c>
      <c r="O357" s="399" t="str">
        <f t="shared" si="22"/>
        <v/>
      </c>
      <c r="P357" s="400" t="str">
        <f t="shared" si="23"/>
        <v/>
      </c>
      <c r="Q357" s="20"/>
    </row>
    <row r="358" spans="1:17" ht="20.100000000000001" customHeight="1">
      <c r="A358" s="127">
        <v>352</v>
      </c>
      <c r="B358" s="128" t="str">
        <f>IF('1-Devis'!B357="","",'1-Devis'!B357)</f>
        <v/>
      </c>
      <c r="C358" s="128" t="str">
        <f>IF('1-Devis'!C357="","",'1-Devis'!C357)</f>
        <v/>
      </c>
      <c r="D358" s="128" t="str">
        <f>IF('1-Devis'!D357="","",'1-Devis'!D357)</f>
        <v/>
      </c>
      <c r="E358" s="128" t="str">
        <f>IF('1-Devis'!E357="","",'1-Devis'!E357)</f>
        <v/>
      </c>
      <c r="F358" s="128" t="str">
        <f>IF('1-Devis'!F357="","",'1-Devis'!F357)</f>
        <v/>
      </c>
      <c r="G358" s="301" t="str">
        <f>IF('1-Devis'!G357="","",'1-Devis'!G357)</f>
        <v/>
      </c>
      <c r="H358" s="301" t="str">
        <f>IF('1-Devis'!H357="","",'1-Devis'!H357)</f>
        <v/>
      </c>
      <c r="I358" s="301" t="str">
        <f>IF('1-Devis'!I357="","",'1-Devis'!I357)</f>
        <v/>
      </c>
      <c r="J358" s="24" t="str">
        <f>IF('1-Devis'!J357="","",'1-Devis'!J357)</f>
        <v/>
      </c>
      <c r="K358" s="376" t="str">
        <f>IF('1-Devis'!K357="","",'1-Devis'!K357)</f>
        <v/>
      </c>
      <c r="L358" s="395"/>
      <c r="M358" s="396" t="str">
        <f t="shared" si="21"/>
        <v/>
      </c>
      <c r="N358" s="22" t="str">
        <f t="shared" si="20"/>
        <v/>
      </c>
      <c r="O358" s="399" t="str">
        <f t="shared" si="22"/>
        <v/>
      </c>
      <c r="P358" s="400" t="str">
        <f t="shared" si="23"/>
        <v/>
      </c>
      <c r="Q358" s="20"/>
    </row>
    <row r="359" spans="1:17" ht="20.100000000000001" customHeight="1">
      <c r="A359" s="127">
        <v>353</v>
      </c>
      <c r="B359" s="128" t="str">
        <f>IF('1-Devis'!B358="","",'1-Devis'!B358)</f>
        <v/>
      </c>
      <c r="C359" s="128" t="str">
        <f>IF('1-Devis'!C358="","",'1-Devis'!C358)</f>
        <v/>
      </c>
      <c r="D359" s="128" t="str">
        <f>IF('1-Devis'!D358="","",'1-Devis'!D358)</f>
        <v/>
      </c>
      <c r="E359" s="128" t="str">
        <f>IF('1-Devis'!E358="","",'1-Devis'!E358)</f>
        <v/>
      </c>
      <c r="F359" s="128" t="str">
        <f>IF('1-Devis'!F358="","",'1-Devis'!F358)</f>
        <v/>
      </c>
      <c r="G359" s="301" t="str">
        <f>IF('1-Devis'!G358="","",'1-Devis'!G358)</f>
        <v/>
      </c>
      <c r="H359" s="301" t="str">
        <f>IF('1-Devis'!H358="","",'1-Devis'!H358)</f>
        <v/>
      </c>
      <c r="I359" s="301" t="str">
        <f>IF('1-Devis'!I358="","",'1-Devis'!I358)</f>
        <v/>
      </c>
      <c r="J359" s="24" t="str">
        <f>IF('1-Devis'!J358="","",'1-Devis'!J358)</f>
        <v/>
      </c>
      <c r="K359" s="376" t="str">
        <f>IF('1-Devis'!K358="","",'1-Devis'!K358)</f>
        <v/>
      </c>
      <c r="L359" s="395"/>
      <c r="M359" s="396" t="str">
        <f t="shared" si="21"/>
        <v/>
      </c>
      <c r="N359" s="22" t="str">
        <f t="shared" si="20"/>
        <v/>
      </c>
      <c r="O359" s="399" t="str">
        <f t="shared" si="22"/>
        <v/>
      </c>
      <c r="P359" s="400" t="str">
        <f t="shared" si="23"/>
        <v/>
      </c>
      <c r="Q359" s="20"/>
    </row>
    <row r="360" spans="1:17" ht="20.100000000000001" customHeight="1">
      <c r="A360" s="127">
        <v>354</v>
      </c>
      <c r="B360" s="128" t="str">
        <f>IF('1-Devis'!B359="","",'1-Devis'!B359)</f>
        <v/>
      </c>
      <c r="C360" s="128" t="str">
        <f>IF('1-Devis'!C359="","",'1-Devis'!C359)</f>
        <v/>
      </c>
      <c r="D360" s="128" t="str">
        <f>IF('1-Devis'!D359="","",'1-Devis'!D359)</f>
        <v/>
      </c>
      <c r="E360" s="128" t="str">
        <f>IF('1-Devis'!E359="","",'1-Devis'!E359)</f>
        <v/>
      </c>
      <c r="F360" s="128" t="str">
        <f>IF('1-Devis'!F359="","",'1-Devis'!F359)</f>
        <v/>
      </c>
      <c r="G360" s="301" t="str">
        <f>IF('1-Devis'!G359="","",'1-Devis'!G359)</f>
        <v/>
      </c>
      <c r="H360" s="301" t="str">
        <f>IF('1-Devis'!H359="","",'1-Devis'!H359)</f>
        <v/>
      </c>
      <c r="I360" s="301" t="str">
        <f>IF('1-Devis'!I359="","",'1-Devis'!I359)</f>
        <v/>
      </c>
      <c r="J360" s="24" t="str">
        <f>IF('1-Devis'!J359="","",'1-Devis'!J359)</f>
        <v/>
      </c>
      <c r="K360" s="376" t="str">
        <f>IF('1-Devis'!K359="","",'1-Devis'!K359)</f>
        <v/>
      </c>
      <c r="L360" s="395"/>
      <c r="M360" s="396" t="str">
        <f t="shared" si="21"/>
        <v/>
      </c>
      <c r="N360" s="22" t="str">
        <f t="shared" si="20"/>
        <v/>
      </c>
      <c r="O360" s="399" t="str">
        <f t="shared" si="22"/>
        <v/>
      </c>
      <c r="P360" s="400" t="str">
        <f t="shared" si="23"/>
        <v/>
      </c>
      <c r="Q360" s="20"/>
    </row>
    <row r="361" spans="1:17" ht="20.100000000000001" customHeight="1">
      <c r="A361" s="127">
        <v>355</v>
      </c>
      <c r="B361" s="128" t="str">
        <f>IF('1-Devis'!B360="","",'1-Devis'!B360)</f>
        <v/>
      </c>
      <c r="C361" s="128" t="str">
        <f>IF('1-Devis'!C360="","",'1-Devis'!C360)</f>
        <v/>
      </c>
      <c r="D361" s="128" t="str">
        <f>IF('1-Devis'!D360="","",'1-Devis'!D360)</f>
        <v/>
      </c>
      <c r="E361" s="128" t="str">
        <f>IF('1-Devis'!E360="","",'1-Devis'!E360)</f>
        <v/>
      </c>
      <c r="F361" s="128" t="str">
        <f>IF('1-Devis'!F360="","",'1-Devis'!F360)</f>
        <v/>
      </c>
      <c r="G361" s="301" t="str">
        <f>IF('1-Devis'!G360="","",'1-Devis'!G360)</f>
        <v/>
      </c>
      <c r="H361" s="301" t="str">
        <f>IF('1-Devis'!H360="","",'1-Devis'!H360)</f>
        <v/>
      </c>
      <c r="I361" s="301" t="str">
        <f>IF('1-Devis'!I360="","",'1-Devis'!I360)</f>
        <v/>
      </c>
      <c r="J361" s="24" t="str">
        <f>IF('1-Devis'!J360="","",'1-Devis'!J360)</f>
        <v/>
      </c>
      <c r="K361" s="376" t="str">
        <f>IF('1-Devis'!K360="","",'1-Devis'!K360)</f>
        <v/>
      </c>
      <c r="L361" s="395"/>
      <c r="M361" s="396" t="str">
        <f t="shared" si="21"/>
        <v/>
      </c>
      <c r="N361" s="22" t="str">
        <f t="shared" si="20"/>
        <v/>
      </c>
      <c r="O361" s="399" t="str">
        <f t="shared" si="22"/>
        <v/>
      </c>
      <c r="P361" s="400" t="str">
        <f t="shared" si="23"/>
        <v/>
      </c>
      <c r="Q361" s="20"/>
    </row>
    <row r="362" spans="1:17" ht="20.100000000000001" customHeight="1">
      <c r="A362" s="127">
        <v>356</v>
      </c>
      <c r="B362" s="128" t="str">
        <f>IF('1-Devis'!B361="","",'1-Devis'!B361)</f>
        <v/>
      </c>
      <c r="C362" s="128" t="str">
        <f>IF('1-Devis'!C361="","",'1-Devis'!C361)</f>
        <v/>
      </c>
      <c r="D362" s="128" t="str">
        <f>IF('1-Devis'!D361="","",'1-Devis'!D361)</f>
        <v/>
      </c>
      <c r="E362" s="128" t="str">
        <f>IF('1-Devis'!E361="","",'1-Devis'!E361)</f>
        <v/>
      </c>
      <c r="F362" s="128" t="str">
        <f>IF('1-Devis'!F361="","",'1-Devis'!F361)</f>
        <v/>
      </c>
      <c r="G362" s="301" t="str">
        <f>IF('1-Devis'!G361="","",'1-Devis'!G361)</f>
        <v/>
      </c>
      <c r="H362" s="301" t="str">
        <f>IF('1-Devis'!H361="","",'1-Devis'!H361)</f>
        <v/>
      </c>
      <c r="I362" s="301" t="str">
        <f>IF('1-Devis'!I361="","",'1-Devis'!I361)</f>
        <v/>
      </c>
      <c r="J362" s="24" t="str">
        <f>IF('1-Devis'!J361="","",'1-Devis'!J361)</f>
        <v/>
      </c>
      <c r="K362" s="376" t="str">
        <f>IF('1-Devis'!K361="","",'1-Devis'!K361)</f>
        <v/>
      </c>
      <c r="L362" s="395"/>
      <c r="M362" s="396" t="str">
        <f t="shared" si="21"/>
        <v/>
      </c>
      <c r="N362" s="22" t="str">
        <f t="shared" si="20"/>
        <v/>
      </c>
      <c r="O362" s="399" t="str">
        <f t="shared" si="22"/>
        <v/>
      </c>
      <c r="P362" s="400" t="str">
        <f t="shared" si="23"/>
        <v/>
      </c>
      <c r="Q362" s="20"/>
    </row>
    <row r="363" spans="1:17" ht="20.100000000000001" customHeight="1">
      <c r="A363" s="127">
        <v>357</v>
      </c>
      <c r="B363" s="128" t="str">
        <f>IF('1-Devis'!B362="","",'1-Devis'!B362)</f>
        <v/>
      </c>
      <c r="C363" s="128" t="str">
        <f>IF('1-Devis'!C362="","",'1-Devis'!C362)</f>
        <v/>
      </c>
      <c r="D363" s="128" t="str">
        <f>IF('1-Devis'!D362="","",'1-Devis'!D362)</f>
        <v/>
      </c>
      <c r="E363" s="128" t="str">
        <f>IF('1-Devis'!E362="","",'1-Devis'!E362)</f>
        <v/>
      </c>
      <c r="F363" s="128" t="str">
        <f>IF('1-Devis'!F362="","",'1-Devis'!F362)</f>
        <v/>
      </c>
      <c r="G363" s="301" t="str">
        <f>IF('1-Devis'!G362="","",'1-Devis'!G362)</f>
        <v/>
      </c>
      <c r="H363" s="301" t="str">
        <f>IF('1-Devis'!H362="","",'1-Devis'!H362)</f>
        <v/>
      </c>
      <c r="I363" s="301" t="str">
        <f>IF('1-Devis'!I362="","",'1-Devis'!I362)</f>
        <v/>
      </c>
      <c r="J363" s="24" t="str">
        <f>IF('1-Devis'!J362="","",'1-Devis'!J362)</f>
        <v/>
      </c>
      <c r="K363" s="376" t="str">
        <f>IF('1-Devis'!K362="","",'1-Devis'!K362)</f>
        <v/>
      </c>
      <c r="L363" s="395"/>
      <c r="M363" s="396" t="str">
        <f t="shared" si="21"/>
        <v/>
      </c>
      <c r="N363" s="22" t="str">
        <f t="shared" si="20"/>
        <v/>
      </c>
      <c r="O363" s="399" t="str">
        <f t="shared" si="22"/>
        <v/>
      </c>
      <c r="P363" s="400" t="str">
        <f t="shared" si="23"/>
        <v/>
      </c>
      <c r="Q363" s="20"/>
    </row>
    <row r="364" spans="1:17" ht="20.100000000000001" customHeight="1">
      <c r="A364" s="127">
        <v>358</v>
      </c>
      <c r="B364" s="128" t="str">
        <f>IF('1-Devis'!B363="","",'1-Devis'!B363)</f>
        <v/>
      </c>
      <c r="C364" s="128" t="str">
        <f>IF('1-Devis'!C363="","",'1-Devis'!C363)</f>
        <v/>
      </c>
      <c r="D364" s="128" t="str">
        <f>IF('1-Devis'!D363="","",'1-Devis'!D363)</f>
        <v/>
      </c>
      <c r="E364" s="128" t="str">
        <f>IF('1-Devis'!E363="","",'1-Devis'!E363)</f>
        <v/>
      </c>
      <c r="F364" s="128" t="str">
        <f>IF('1-Devis'!F363="","",'1-Devis'!F363)</f>
        <v/>
      </c>
      <c r="G364" s="301" t="str">
        <f>IF('1-Devis'!G363="","",'1-Devis'!G363)</f>
        <v/>
      </c>
      <c r="H364" s="301" t="str">
        <f>IF('1-Devis'!H363="","",'1-Devis'!H363)</f>
        <v/>
      </c>
      <c r="I364" s="301" t="str">
        <f>IF('1-Devis'!I363="","",'1-Devis'!I363)</f>
        <v/>
      </c>
      <c r="J364" s="24" t="str">
        <f>IF('1-Devis'!J363="","",'1-Devis'!J363)</f>
        <v/>
      </c>
      <c r="K364" s="376" t="str">
        <f>IF('1-Devis'!K363="","",'1-Devis'!K363)</f>
        <v/>
      </c>
      <c r="L364" s="395"/>
      <c r="M364" s="396" t="str">
        <f t="shared" si="21"/>
        <v/>
      </c>
      <c r="N364" s="22" t="str">
        <f t="shared" si="20"/>
        <v/>
      </c>
      <c r="O364" s="399" t="str">
        <f t="shared" si="22"/>
        <v/>
      </c>
      <c r="P364" s="400" t="str">
        <f t="shared" si="23"/>
        <v/>
      </c>
      <c r="Q364" s="20"/>
    </row>
    <row r="365" spans="1:17" ht="20.100000000000001" customHeight="1">
      <c r="A365" s="127">
        <v>359</v>
      </c>
      <c r="B365" s="128" t="str">
        <f>IF('1-Devis'!B364="","",'1-Devis'!B364)</f>
        <v/>
      </c>
      <c r="C365" s="128" t="str">
        <f>IF('1-Devis'!C364="","",'1-Devis'!C364)</f>
        <v/>
      </c>
      <c r="D365" s="128" t="str">
        <f>IF('1-Devis'!D364="","",'1-Devis'!D364)</f>
        <v/>
      </c>
      <c r="E365" s="128" t="str">
        <f>IF('1-Devis'!E364="","",'1-Devis'!E364)</f>
        <v/>
      </c>
      <c r="F365" s="128" t="str">
        <f>IF('1-Devis'!F364="","",'1-Devis'!F364)</f>
        <v/>
      </c>
      <c r="G365" s="301" t="str">
        <f>IF('1-Devis'!G364="","",'1-Devis'!G364)</f>
        <v/>
      </c>
      <c r="H365" s="301" t="str">
        <f>IF('1-Devis'!H364="","",'1-Devis'!H364)</f>
        <v/>
      </c>
      <c r="I365" s="301" t="str">
        <f>IF('1-Devis'!I364="","",'1-Devis'!I364)</f>
        <v/>
      </c>
      <c r="J365" s="24" t="str">
        <f>IF('1-Devis'!J364="","",'1-Devis'!J364)</f>
        <v/>
      </c>
      <c r="K365" s="376" t="str">
        <f>IF('1-Devis'!K364="","",'1-Devis'!K364)</f>
        <v/>
      </c>
      <c r="L365" s="395"/>
      <c r="M365" s="396" t="str">
        <f t="shared" si="21"/>
        <v/>
      </c>
      <c r="N365" s="22" t="str">
        <f t="shared" si="20"/>
        <v/>
      </c>
      <c r="O365" s="399" t="str">
        <f t="shared" si="22"/>
        <v/>
      </c>
      <c r="P365" s="400" t="str">
        <f t="shared" si="23"/>
        <v/>
      </c>
      <c r="Q365" s="20"/>
    </row>
    <row r="366" spans="1:17" ht="20.100000000000001" customHeight="1">
      <c r="A366" s="127">
        <v>360</v>
      </c>
      <c r="B366" s="128" t="str">
        <f>IF('1-Devis'!B365="","",'1-Devis'!B365)</f>
        <v/>
      </c>
      <c r="C366" s="128" t="str">
        <f>IF('1-Devis'!C365="","",'1-Devis'!C365)</f>
        <v/>
      </c>
      <c r="D366" s="128" t="str">
        <f>IF('1-Devis'!D365="","",'1-Devis'!D365)</f>
        <v/>
      </c>
      <c r="E366" s="128" t="str">
        <f>IF('1-Devis'!E365="","",'1-Devis'!E365)</f>
        <v/>
      </c>
      <c r="F366" s="128" t="str">
        <f>IF('1-Devis'!F365="","",'1-Devis'!F365)</f>
        <v/>
      </c>
      <c r="G366" s="301" t="str">
        <f>IF('1-Devis'!G365="","",'1-Devis'!G365)</f>
        <v/>
      </c>
      <c r="H366" s="301" t="str">
        <f>IF('1-Devis'!H365="","",'1-Devis'!H365)</f>
        <v/>
      </c>
      <c r="I366" s="301" t="str">
        <f>IF('1-Devis'!I365="","",'1-Devis'!I365)</f>
        <v/>
      </c>
      <c r="J366" s="24" t="str">
        <f>IF('1-Devis'!J365="","",'1-Devis'!J365)</f>
        <v/>
      </c>
      <c r="K366" s="376" t="str">
        <f>IF('1-Devis'!K365="","",'1-Devis'!K365)</f>
        <v/>
      </c>
      <c r="L366" s="395"/>
      <c r="M366" s="396" t="str">
        <f t="shared" si="21"/>
        <v/>
      </c>
      <c r="N366" s="22" t="str">
        <f t="shared" si="20"/>
        <v/>
      </c>
      <c r="O366" s="399" t="str">
        <f t="shared" si="22"/>
        <v/>
      </c>
      <c r="P366" s="400" t="str">
        <f t="shared" si="23"/>
        <v/>
      </c>
      <c r="Q366" s="20"/>
    </row>
    <row r="367" spans="1:17" ht="20.100000000000001" customHeight="1">
      <c r="A367" s="127">
        <v>361</v>
      </c>
      <c r="B367" s="128" t="str">
        <f>IF('1-Devis'!B366="","",'1-Devis'!B366)</f>
        <v/>
      </c>
      <c r="C367" s="128" t="str">
        <f>IF('1-Devis'!C366="","",'1-Devis'!C366)</f>
        <v/>
      </c>
      <c r="D367" s="128" t="str">
        <f>IF('1-Devis'!D366="","",'1-Devis'!D366)</f>
        <v/>
      </c>
      <c r="E367" s="128" t="str">
        <f>IF('1-Devis'!E366="","",'1-Devis'!E366)</f>
        <v/>
      </c>
      <c r="F367" s="128" t="str">
        <f>IF('1-Devis'!F366="","",'1-Devis'!F366)</f>
        <v/>
      </c>
      <c r="G367" s="301" t="str">
        <f>IF('1-Devis'!G366="","",'1-Devis'!G366)</f>
        <v/>
      </c>
      <c r="H367" s="301" t="str">
        <f>IF('1-Devis'!H366="","",'1-Devis'!H366)</f>
        <v/>
      </c>
      <c r="I367" s="301" t="str">
        <f>IF('1-Devis'!I366="","",'1-Devis'!I366)</f>
        <v/>
      </c>
      <c r="J367" s="24" t="str">
        <f>IF('1-Devis'!J366="","",'1-Devis'!J366)</f>
        <v/>
      </c>
      <c r="K367" s="376" t="str">
        <f>IF('1-Devis'!K366="","",'1-Devis'!K366)</f>
        <v/>
      </c>
      <c r="L367" s="395"/>
      <c r="M367" s="396" t="str">
        <f t="shared" si="21"/>
        <v/>
      </c>
      <c r="N367" s="22" t="str">
        <f t="shared" si="20"/>
        <v/>
      </c>
      <c r="O367" s="399" t="str">
        <f t="shared" si="22"/>
        <v/>
      </c>
      <c r="P367" s="400" t="str">
        <f t="shared" si="23"/>
        <v/>
      </c>
      <c r="Q367" s="20"/>
    </row>
    <row r="368" spans="1:17" ht="20.100000000000001" customHeight="1">
      <c r="A368" s="127">
        <v>362</v>
      </c>
      <c r="B368" s="128" t="str">
        <f>IF('1-Devis'!B367="","",'1-Devis'!B367)</f>
        <v/>
      </c>
      <c r="C368" s="128" t="str">
        <f>IF('1-Devis'!C367="","",'1-Devis'!C367)</f>
        <v/>
      </c>
      <c r="D368" s="128" t="str">
        <f>IF('1-Devis'!D367="","",'1-Devis'!D367)</f>
        <v/>
      </c>
      <c r="E368" s="128" t="str">
        <f>IF('1-Devis'!E367="","",'1-Devis'!E367)</f>
        <v/>
      </c>
      <c r="F368" s="128" t="str">
        <f>IF('1-Devis'!F367="","",'1-Devis'!F367)</f>
        <v/>
      </c>
      <c r="G368" s="301" t="str">
        <f>IF('1-Devis'!G367="","",'1-Devis'!G367)</f>
        <v/>
      </c>
      <c r="H368" s="301" t="str">
        <f>IF('1-Devis'!H367="","",'1-Devis'!H367)</f>
        <v/>
      </c>
      <c r="I368" s="301" t="str">
        <f>IF('1-Devis'!I367="","",'1-Devis'!I367)</f>
        <v/>
      </c>
      <c r="J368" s="24" t="str">
        <f>IF('1-Devis'!J367="","",'1-Devis'!J367)</f>
        <v/>
      </c>
      <c r="K368" s="376" t="str">
        <f>IF('1-Devis'!K367="","",'1-Devis'!K367)</f>
        <v/>
      </c>
      <c r="L368" s="395"/>
      <c r="M368" s="396" t="str">
        <f t="shared" si="21"/>
        <v/>
      </c>
      <c r="N368" s="22" t="str">
        <f t="shared" si="20"/>
        <v/>
      </c>
      <c r="O368" s="399" t="str">
        <f t="shared" si="22"/>
        <v/>
      </c>
      <c r="P368" s="400" t="str">
        <f t="shared" si="23"/>
        <v/>
      </c>
      <c r="Q368" s="20"/>
    </row>
    <row r="369" spans="1:17" ht="20.100000000000001" customHeight="1">
      <c r="A369" s="127">
        <v>363</v>
      </c>
      <c r="B369" s="128" t="str">
        <f>IF('1-Devis'!B368="","",'1-Devis'!B368)</f>
        <v/>
      </c>
      <c r="C369" s="128" t="str">
        <f>IF('1-Devis'!C368="","",'1-Devis'!C368)</f>
        <v/>
      </c>
      <c r="D369" s="128" t="str">
        <f>IF('1-Devis'!D368="","",'1-Devis'!D368)</f>
        <v/>
      </c>
      <c r="E369" s="128" t="str">
        <f>IF('1-Devis'!E368="","",'1-Devis'!E368)</f>
        <v/>
      </c>
      <c r="F369" s="128" t="str">
        <f>IF('1-Devis'!F368="","",'1-Devis'!F368)</f>
        <v/>
      </c>
      <c r="G369" s="301" t="str">
        <f>IF('1-Devis'!G368="","",'1-Devis'!G368)</f>
        <v/>
      </c>
      <c r="H369" s="301" t="str">
        <f>IF('1-Devis'!H368="","",'1-Devis'!H368)</f>
        <v/>
      </c>
      <c r="I369" s="301" t="str">
        <f>IF('1-Devis'!I368="","",'1-Devis'!I368)</f>
        <v/>
      </c>
      <c r="J369" s="24" t="str">
        <f>IF('1-Devis'!J368="","",'1-Devis'!J368)</f>
        <v/>
      </c>
      <c r="K369" s="376" t="str">
        <f>IF('1-Devis'!K368="","",'1-Devis'!K368)</f>
        <v/>
      </c>
      <c r="L369" s="395"/>
      <c r="M369" s="396" t="str">
        <f t="shared" si="21"/>
        <v/>
      </c>
      <c r="N369" s="22" t="str">
        <f t="shared" si="20"/>
        <v/>
      </c>
      <c r="O369" s="399" t="str">
        <f t="shared" si="22"/>
        <v/>
      </c>
      <c r="P369" s="400" t="str">
        <f t="shared" si="23"/>
        <v/>
      </c>
      <c r="Q369" s="20"/>
    </row>
    <row r="370" spans="1:17" ht="20.100000000000001" customHeight="1">
      <c r="A370" s="127">
        <v>364</v>
      </c>
      <c r="B370" s="128" t="str">
        <f>IF('1-Devis'!B369="","",'1-Devis'!B369)</f>
        <v/>
      </c>
      <c r="C370" s="128" t="str">
        <f>IF('1-Devis'!C369="","",'1-Devis'!C369)</f>
        <v/>
      </c>
      <c r="D370" s="128" t="str">
        <f>IF('1-Devis'!D369="","",'1-Devis'!D369)</f>
        <v/>
      </c>
      <c r="E370" s="128" t="str">
        <f>IF('1-Devis'!E369="","",'1-Devis'!E369)</f>
        <v/>
      </c>
      <c r="F370" s="128" t="str">
        <f>IF('1-Devis'!F369="","",'1-Devis'!F369)</f>
        <v/>
      </c>
      <c r="G370" s="301" t="str">
        <f>IF('1-Devis'!G369="","",'1-Devis'!G369)</f>
        <v/>
      </c>
      <c r="H370" s="301" t="str">
        <f>IF('1-Devis'!H369="","",'1-Devis'!H369)</f>
        <v/>
      </c>
      <c r="I370" s="301" t="str">
        <f>IF('1-Devis'!I369="","",'1-Devis'!I369)</f>
        <v/>
      </c>
      <c r="J370" s="24" t="str">
        <f>IF('1-Devis'!J369="","",'1-Devis'!J369)</f>
        <v/>
      </c>
      <c r="K370" s="376" t="str">
        <f>IF('1-Devis'!K369="","",'1-Devis'!K369)</f>
        <v/>
      </c>
      <c r="L370" s="395"/>
      <c r="M370" s="396" t="str">
        <f t="shared" si="21"/>
        <v/>
      </c>
      <c r="N370" s="22" t="str">
        <f t="shared" si="20"/>
        <v/>
      </c>
      <c r="O370" s="399" t="str">
        <f t="shared" si="22"/>
        <v/>
      </c>
      <c r="P370" s="400" t="str">
        <f t="shared" si="23"/>
        <v/>
      </c>
      <c r="Q370" s="20"/>
    </row>
    <row r="371" spans="1:17" ht="20.100000000000001" customHeight="1">
      <c r="A371" s="127">
        <v>365</v>
      </c>
      <c r="B371" s="128" t="str">
        <f>IF('1-Devis'!B370="","",'1-Devis'!B370)</f>
        <v/>
      </c>
      <c r="C371" s="128" t="str">
        <f>IF('1-Devis'!C370="","",'1-Devis'!C370)</f>
        <v/>
      </c>
      <c r="D371" s="128" t="str">
        <f>IF('1-Devis'!D370="","",'1-Devis'!D370)</f>
        <v/>
      </c>
      <c r="E371" s="128" t="str">
        <f>IF('1-Devis'!E370="","",'1-Devis'!E370)</f>
        <v/>
      </c>
      <c r="F371" s="128" t="str">
        <f>IF('1-Devis'!F370="","",'1-Devis'!F370)</f>
        <v/>
      </c>
      <c r="G371" s="301" t="str">
        <f>IF('1-Devis'!G370="","",'1-Devis'!G370)</f>
        <v/>
      </c>
      <c r="H371" s="301" t="str">
        <f>IF('1-Devis'!H370="","",'1-Devis'!H370)</f>
        <v/>
      </c>
      <c r="I371" s="301" t="str">
        <f>IF('1-Devis'!I370="","",'1-Devis'!I370)</f>
        <v/>
      </c>
      <c r="J371" s="24" t="str">
        <f>IF('1-Devis'!J370="","",'1-Devis'!J370)</f>
        <v/>
      </c>
      <c r="K371" s="376" t="str">
        <f>IF('1-Devis'!K370="","",'1-Devis'!K370)</f>
        <v/>
      </c>
      <c r="L371" s="395"/>
      <c r="M371" s="396" t="str">
        <f t="shared" si="21"/>
        <v/>
      </c>
      <c r="N371" s="22" t="str">
        <f t="shared" si="20"/>
        <v/>
      </c>
      <c r="O371" s="399" t="str">
        <f t="shared" si="22"/>
        <v/>
      </c>
      <c r="P371" s="400" t="str">
        <f t="shared" si="23"/>
        <v/>
      </c>
      <c r="Q371" s="20"/>
    </row>
    <row r="372" spans="1:17" ht="20.100000000000001" customHeight="1">
      <c r="A372" s="127">
        <v>366</v>
      </c>
      <c r="B372" s="128" t="str">
        <f>IF('1-Devis'!B371="","",'1-Devis'!B371)</f>
        <v/>
      </c>
      <c r="C372" s="128" t="str">
        <f>IF('1-Devis'!C371="","",'1-Devis'!C371)</f>
        <v/>
      </c>
      <c r="D372" s="128" t="str">
        <f>IF('1-Devis'!D371="","",'1-Devis'!D371)</f>
        <v/>
      </c>
      <c r="E372" s="128" t="str">
        <f>IF('1-Devis'!E371="","",'1-Devis'!E371)</f>
        <v/>
      </c>
      <c r="F372" s="128" t="str">
        <f>IF('1-Devis'!F371="","",'1-Devis'!F371)</f>
        <v/>
      </c>
      <c r="G372" s="301" t="str">
        <f>IF('1-Devis'!G371="","",'1-Devis'!G371)</f>
        <v/>
      </c>
      <c r="H372" s="301" t="str">
        <f>IF('1-Devis'!H371="","",'1-Devis'!H371)</f>
        <v/>
      </c>
      <c r="I372" s="301" t="str">
        <f>IF('1-Devis'!I371="","",'1-Devis'!I371)</f>
        <v/>
      </c>
      <c r="J372" s="24" t="str">
        <f>IF('1-Devis'!J371="","",'1-Devis'!J371)</f>
        <v/>
      </c>
      <c r="K372" s="376" t="str">
        <f>IF('1-Devis'!K371="","",'1-Devis'!K371)</f>
        <v/>
      </c>
      <c r="L372" s="395"/>
      <c r="M372" s="396" t="str">
        <f t="shared" si="21"/>
        <v/>
      </c>
      <c r="N372" s="22" t="str">
        <f t="shared" si="20"/>
        <v/>
      </c>
      <c r="O372" s="399" t="str">
        <f t="shared" si="22"/>
        <v/>
      </c>
      <c r="P372" s="400" t="str">
        <f t="shared" si="23"/>
        <v/>
      </c>
      <c r="Q372" s="20"/>
    </row>
    <row r="373" spans="1:17" ht="20.100000000000001" customHeight="1">
      <c r="A373" s="127">
        <v>367</v>
      </c>
      <c r="B373" s="128" t="str">
        <f>IF('1-Devis'!B372="","",'1-Devis'!B372)</f>
        <v/>
      </c>
      <c r="C373" s="128" t="str">
        <f>IF('1-Devis'!C372="","",'1-Devis'!C372)</f>
        <v/>
      </c>
      <c r="D373" s="128" t="str">
        <f>IF('1-Devis'!D372="","",'1-Devis'!D372)</f>
        <v/>
      </c>
      <c r="E373" s="128" t="str">
        <f>IF('1-Devis'!E372="","",'1-Devis'!E372)</f>
        <v/>
      </c>
      <c r="F373" s="128" t="str">
        <f>IF('1-Devis'!F372="","",'1-Devis'!F372)</f>
        <v/>
      </c>
      <c r="G373" s="301" t="str">
        <f>IF('1-Devis'!G372="","",'1-Devis'!G372)</f>
        <v/>
      </c>
      <c r="H373" s="301" t="str">
        <f>IF('1-Devis'!H372="","",'1-Devis'!H372)</f>
        <v/>
      </c>
      <c r="I373" s="301" t="str">
        <f>IF('1-Devis'!I372="","",'1-Devis'!I372)</f>
        <v/>
      </c>
      <c r="J373" s="24" t="str">
        <f>IF('1-Devis'!J372="","",'1-Devis'!J372)</f>
        <v/>
      </c>
      <c r="K373" s="376" t="str">
        <f>IF('1-Devis'!K372="","",'1-Devis'!K372)</f>
        <v/>
      </c>
      <c r="L373" s="395"/>
      <c r="M373" s="396" t="str">
        <f t="shared" si="21"/>
        <v/>
      </c>
      <c r="N373" s="22" t="str">
        <f t="shared" si="20"/>
        <v/>
      </c>
      <c r="O373" s="399" t="str">
        <f t="shared" si="22"/>
        <v/>
      </c>
      <c r="P373" s="400" t="str">
        <f t="shared" si="23"/>
        <v/>
      </c>
      <c r="Q373" s="20"/>
    </row>
    <row r="374" spans="1:17" ht="20.100000000000001" customHeight="1">
      <c r="A374" s="127">
        <v>368</v>
      </c>
      <c r="B374" s="128" t="str">
        <f>IF('1-Devis'!B373="","",'1-Devis'!B373)</f>
        <v/>
      </c>
      <c r="C374" s="128" t="str">
        <f>IF('1-Devis'!C373="","",'1-Devis'!C373)</f>
        <v/>
      </c>
      <c r="D374" s="128" t="str">
        <f>IF('1-Devis'!D373="","",'1-Devis'!D373)</f>
        <v/>
      </c>
      <c r="E374" s="128" t="str">
        <f>IF('1-Devis'!E373="","",'1-Devis'!E373)</f>
        <v/>
      </c>
      <c r="F374" s="128" t="str">
        <f>IF('1-Devis'!F373="","",'1-Devis'!F373)</f>
        <v/>
      </c>
      <c r="G374" s="301" t="str">
        <f>IF('1-Devis'!G373="","",'1-Devis'!G373)</f>
        <v/>
      </c>
      <c r="H374" s="301" t="str">
        <f>IF('1-Devis'!H373="","",'1-Devis'!H373)</f>
        <v/>
      </c>
      <c r="I374" s="301" t="str">
        <f>IF('1-Devis'!I373="","",'1-Devis'!I373)</f>
        <v/>
      </c>
      <c r="J374" s="24" t="str">
        <f>IF('1-Devis'!J373="","",'1-Devis'!J373)</f>
        <v/>
      </c>
      <c r="K374" s="376" t="str">
        <f>IF('1-Devis'!K373="","",'1-Devis'!K373)</f>
        <v/>
      </c>
      <c r="L374" s="395"/>
      <c r="M374" s="396" t="str">
        <f t="shared" si="21"/>
        <v/>
      </c>
      <c r="N374" s="22" t="str">
        <f t="shared" si="20"/>
        <v/>
      </c>
      <c r="O374" s="399" t="str">
        <f t="shared" si="22"/>
        <v/>
      </c>
      <c r="P374" s="400" t="str">
        <f t="shared" si="23"/>
        <v/>
      </c>
      <c r="Q374" s="20"/>
    </row>
    <row r="375" spans="1:17" ht="20.100000000000001" customHeight="1">
      <c r="A375" s="127">
        <v>369</v>
      </c>
      <c r="B375" s="128" t="str">
        <f>IF('1-Devis'!B374="","",'1-Devis'!B374)</f>
        <v/>
      </c>
      <c r="C375" s="128" t="str">
        <f>IF('1-Devis'!C374="","",'1-Devis'!C374)</f>
        <v/>
      </c>
      <c r="D375" s="128" t="str">
        <f>IF('1-Devis'!D374="","",'1-Devis'!D374)</f>
        <v/>
      </c>
      <c r="E375" s="128" t="str">
        <f>IF('1-Devis'!E374="","",'1-Devis'!E374)</f>
        <v/>
      </c>
      <c r="F375" s="128" t="str">
        <f>IF('1-Devis'!F374="","",'1-Devis'!F374)</f>
        <v/>
      </c>
      <c r="G375" s="301" t="str">
        <f>IF('1-Devis'!G374="","",'1-Devis'!G374)</f>
        <v/>
      </c>
      <c r="H375" s="301" t="str">
        <f>IF('1-Devis'!H374="","",'1-Devis'!H374)</f>
        <v/>
      </c>
      <c r="I375" s="301" t="str">
        <f>IF('1-Devis'!I374="","",'1-Devis'!I374)</f>
        <v/>
      </c>
      <c r="J375" s="24" t="str">
        <f>IF('1-Devis'!J374="","",'1-Devis'!J374)</f>
        <v/>
      </c>
      <c r="K375" s="376" t="str">
        <f>IF('1-Devis'!K374="","",'1-Devis'!K374)</f>
        <v/>
      </c>
      <c r="L375" s="395"/>
      <c r="M375" s="396" t="str">
        <f t="shared" si="21"/>
        <v/>
      </c>
      <c r="N375" s="22" t="str">
        <f t="shared" si="20"/>
        <v/>
      </c>
      <c r="O375" s="399" t="str">
        <f t="shared" si="22"/>
        <v/>
      </c>
      <c r="P375" s="400" t="str">
        <f t="shared" si="23"/>
        <v/>
      </c>
      <c r="Q375" s="20"/>
    </row>
    <row r="376" spans="1:17" ht="20.100000000000001" customHeight="1">
      <c r="A376" s="127">
        <v>370</v>
      </c>
      <c r="B376" s="128" t="str">
        <f>IF('1-Devis'!B375="","",'1-Devis'!B375)</f>
        <v/>
      </c>
      <c r="C376" s="128" t="str">
        <f>IF('1-Devis'!C375="","",'1-Devis'!C375)</f>
        <v/>
      </c>
      <c r="D376" s="128" t="str">
        <f>IF('1-Devis'!D375="","",'1-Devis'!D375)</f>
        <v/>
      </c>
      <c r="E376" s="128" t="str">
        <f>IF('1-Devis'!E375="","",'1-Devis'!E375)</f>
        <v/>
      </c>
      <c r="F376" s="128" t="str">
        <f>IF('1-Devis'!F375="","",'1-Devis'!F375)</f>
        <v/>
      </c>
      <c r="G376" s="301" t="str">
        <f>IF('1-Devis'!G375="","",'1-Devis'!G375)</f>
        <v/>
      </c>
      <c r="H376" s="301" t="str">
        <f>IF('1-Devis'!H375="","",'1-Devis'!H375)</f>
        <v/>
      </c>
      <c r="I376" s="301" t="str">
        <f>IF('1-Devis'!I375="","",'1-Devis'!I375)</f>
        <v/>
      </c>
      <c r="J376" s="24" t="str">
        <f>IF('1-Devis'!J375="","",'1-Devis'!J375)</f>
        <v/>
      </c>
      <c r="K376" s="376" t="str">
        <f>IF('1-Devis'!K375="","",'1-Devis'!K375)</f>
        <v/>
      </c>
      <c r="L376" s="395"/>
      <c r="M376" s="396" t="str">
        <f t="shared" si="21"/>
        <v/>
      </c>
      <c r="N376" s="22" t="str">
        <f t="shared" si="20"/>
        <v/>
      </c>
      <c r="O376" s="399" t="str">
        <f t="shared" si="22"/>
        <v/>
      </c>
      <c r="P376" s="400" t="str">
        <f t="shared" si="23"/>
        <v/>
      </c>
      <c r="Q376" s="20"/>
    </row>
    <row r="377" spans="1:17" ht="20.100000000000001" customHeight="1">
      <c r="A377" s="127">
        <v>371</v>
      </c>
      <c r="B377" s="128" t="str">
        <f>IF('1-Devis'!B376="","",'1-Devis'!B376)</f>
        <v/>
      </c>
      <c r="C377" s="128" t="str">
        <f>IF('1-Devis'!C376="","",'1-Devis'!C376)</f>
        <v/>
      </c>
      <c r="D377" s="128" t="str">
        <f>IF('1-Devis'!D376="","",'1-Devis'!D376)</f>
        <v/>
      </c>
      <c r="E377" s="128" t="str">
        <f>IF('1-Devis'!E376="","",'1-Devis'!E376)</f>
        <v/>
      </c>
      <c r="F377" s="128" t="str">
        <f>IF('1-Devis'!F376="","",'1-Devis'!F376)</f>
        <v/>
      </c>
      <c r="G377" s="301" t="str">
        <f>IF('1-Devis'!G376="","",'1-Devis'!G376)</f>
        <v/>
      </c>
      <c r="H377" s="301" t="str">
        <f>IF('1-Devis'!H376="","",'1-Devis'!H376)</f>
        <v/>
      </c>
      <c r="I377" s="301" t="str">
        <f>IF('1-Devis'!I376="","",'1-Devis'!I376)</f>
        <v/>
      </c>
      <c r="J377" s="24" t="str">
        <f>IF('1-Devis'!J376="","",'1-Devis'!J376)</f>
        <v/>
      </c>
      <c r="K377" s="376" t="str">
        <f>IF('1-Devis'!K376="","",'1-Devis'!K376)</f>
        <v/>
      </c>
      <c r="L377" s="395"/>
      <c r="M377" s="396" t="str">
        <f t="shared" si="21"/>
        <v/>
      </c>
      <c r="N377" s="22" t="str">
        <f t="shared" si="20"/>
        <v/>
      </c>
      <c r="O377" s="399" t="str">
        <f t="shared" si="22"/>
        <v/>
      </c>
      <c r="P377" s="400" t="str">
        <f t="shared" si="23"/>
        <v/>
      </c>
      <c r="Q377" s="20"/>
    </row>
    <row r="378" spans="1:17" ht="20.100000000000001" customHeight="1">
      <c r="A378" s="127">
        <v>372</v>
      </c>
      <c r="B378" s="128" t="str">
        <f>IF('1-Devis'!B377="","",'1-Devis'!B377)</f>
        <v/>
      </c>
      <c r="C378" s="128" t="str">
        <f>IF('1-Devis'!C377="","",'1-Devis'!C377)</f>
        <v/>
      </c>
      <c r="D378" s="128" t="str">
        <f>IF('1-Devis'!D377="","",'1-Devis'!D377)</f>
        <v/>
      </c>
      <c r="E378" s="128" t="str">
        <f>IF('1-Devis'!E377="","",'1-Devis'!E377)</f>
        <v/>
      </c>
      <c r="F378" s="128" t="str">
        <f>IF('1-Devis'!F377="","",'1-Devis'!F377)</f>
        <v/>
      </c>
      <c r="G378" s="301" t="str">
        <f>IF('1-Devis'!G377="","",'1-Devis'!G377)</f>
        <v/>
      </c>
      <c r="H378" s="301" t="str">
        <f>IF('1-Devis'!H377="","",'1-Devis'!H377)</f>
        <v/>
      </c>
      <c r="I378" s="301" t="str">
        <f>IF('1-Devis'!I377="","",'1-Devis'!I377)</f>
        <v/>
      </c>
      <c r="J378" s="24" t="str">
        <f>IF('1-Devis'!J377="","",'1-Devis'!J377)</f>
        <v/>
      </c>
      <c r="K378" s="376" t="str">
        <f>IF('1-Devis'!K377="","",'1-Devis'!K377)</f>
        <v/>
      </c>
      <c r="L378" s="395"/>
      <c r="M378" s="396" t="str">
        <f t="shared" si="21"/>
        <v/>
      </c>
      <c r="N378" s="22" t="str">
        <f t="shared" si="20"/>
        <v/>
      </c>
      <c r="O378" s="399" t="str">
        <f t="shared" si="22"/>
        <v/>
      </c>
      <c r="P378" s="400" t="str">
        <f t="shared" si="23"/>
        <v/>
      </c>
      <c r="Q378" s="20"/>
    </row>
    <row r="379" spans="1:17" ht="20.100000000000001" customHeight="1">
      <c r="A379" s="127">
        <v>373</v>
      </c>
      <c r="B379" s="128" t="str">
        <f>IF('1-Devis'!B378="","",'1-Devis'!B378)</f>
        <v/>
      </c>
      <c r="C379" s="128" t="str">
        <f>IF('1-Devis'!C378="","",'1-Devis'!C378)</f>
        <v/>
      </c>
      <c r="D379" s="128" t="str">
        <f>IF('1-Devis'!D378="","",'1-Devis'!D378)</f>
        <v/>
      </c>
      <c r="E379" s="128" t="str">
        <f>IF('1-Devis'!E378="","",'1-Devis'!E378)</f>
        <v/>
      </c>
      <c r="F379" s="128" t="str">
        <f>IF('1-Devis'!F378="","",'1-Devis'!F378)</f>
        <v/>
      </c>
      <c r="G379" s="301" t="str">
        <f>IF('1-Devis'!G378="","",'1-Devis'!G378)</f>
        <v/>
      </c>
      <c r="H379" s="301" t="str">
        <f>IF('1-Devis'!H378="","",'1-Devis'!H378)</f>
        <v/>
      </c>
      <c r="I379" s="301" t="str">
        <f>IF('1-Devis'!I378="","",'1-Devis'!I378)</f>
        <v/>
      </c>
      <c r="J379" s="24" t="str">
        <f>IF('1-Devis'!J378="","",'1-Devis'!J378)</f>
        <v/>
      </c>
      <c r="K379" s="376" t="str">
        <f>IF('1-Devis'!K378="","",'1-Devis'!K378)</f>
        <v/>
      </c>
      <c r="L379" s="395"/>
      <c r="M379" s="396" t="str">
        <f t="shared" si="21"/>
        <v/>
      </c>
      <c r="N379" s="22" t="str">
        <f t="shared" si="20"/>
        <v/>
      </c>
      <c r="O379" s="399" t="str">
        <f t="shared" si="22"/>
        <v/>
      </c>
      <c r="P379" s="400" t="str">
        <f t="shared" si="23"/>
        <v/>
      </c>
      <c r="Q379" s="20"/>
    </row>
    <row r="380" spans="1:17" ht="20.100000000000001" customHeight="1">
      <c r="A380" s="127">
        <v>374</v>
      </c>
      <c r="B380" s="128" t="str">
        <f>IF('1-Devis'!B379="","",'1-Devis'!B379)</f>
        <v/>
      </c>
      <c r="C380" s="128" t="str">
        <f>IF('1-Devis'!C379="","",'1-Devis'!C379)</f>
        <v/>
      </c>
      <c r="D380" s="128" t="str">
        <f>IF('1-Devis'!D379="","",'1-Devis'!D379)</f>
        <v/>
      </c>
      <c r="E380" s="128" t="str">
        <f>IF('1-Devis'!E379="","",'1-Devis'!E379)</f>
        <v/>
      </c>
      <c r="F380" s="128" t="str">
        <f>IF('1-Devis'!F379="","",'1-Devis'!F379)</f>
        <v/>
      </c>
      <c r="G380" s="301" t="str">
        <f>IF('1-Devis'!G379="","",'1-Devis'!G379)</f>
        <v/>
      </c>
      <c r="H380" s="301" t="str">
        <f>IF('1-Devis'!H379="","",'1-Devis'!H379)</f>
        <v/>
      </c>
      <c r="I380" s="301" t="str">
        <f>IF('1-Devis'!I379="","",'1-Devis'!I379)</f>
        <v/>
      </c>
      <c r="J380" s="24" t="str">
        <f>IF('1-Devis'!J379="","",'1-Devis'!J379)</f>
        <v/>
      </c>
      <c r="K380" s="376" t="str">
        <f>IF('1-Devis'!K379="","",'1-Devis'!K379)</f>
        <v/>
      </c>
      <c r="L380" s="395"/>
      <c r="M380" s="396" t="str">
        <f t="shared" si="21"/>
        <v/>
      </c>
      <c r="N380" s="22" t="str">
        <f t="shared" si="20"/>
        <v/>
      </c>
      <c r="O380" s="399" t="str">
        <f t="shared" si="22"/>
        <v/>
      </c>
      <c r="P380" s="400" t="str">
        <f t="shared" si="23"/>
        <v/>
      </c>
      <c r="Q380" s="20"/>
    </row>
    <row r="381" spans="1:17" ht="20.100000000000001" customHeight="1">
      <c r="A381" s="127">
        <v>375</v>
      </c>
      <c r="B381" s="128" t="str">
        <f>IF('1-Devis'!B380="","",'1-Devis'!B380)</f>
        <v/>
      </c>
      <c r="C381" s="128" t="str">
        <f>IF('1-Devis'!C380="","",'1-Devis'!C380)</f>
        <v/>
      </c>
      <c r="D381" s="128" t="str">
        <f>IF('1-Devis'!D380="","",'1-Devis'!D380)</f>
        <v/>
      </c>
      <c r="E381" s="128" t="str">
        <f>IF('1-Devis'!E380="","",'1-Devis'!E380)</f>
        <v/>
      </c>
      <c r="F381" s="128" t="str">
        <f>IF('1-Devis'!F380="","",'1-Devis'!F380)</f>
        <v/>
      </c>
      <c r="G381" s="301" t="str">
        <f>IF('1-Devis'!G380="","",'1-Devis'!G380)</f>
        <v/>
      </c>
      <c r="H381" s="301" t="str">
        <f>IF('1-Devis'!H380="","",'1-Devis'!H380)</f>
        <v/>
      </c>
      <c r="I381" s="301" t="str">
        <f>IF('1-Devis'!I380="","",'1-Devis'!I380)</f>
        <v/>
      </c>
      <c r="J381" s="24" t="str">
        <f>IF('1-Devis'!J380="","",'1-Devis'!J380)</f>
        <v/>
      </c>
      <c r="K381" s="376" t="str">
        <f>IF('1-Devis'!K380="","",'1-Devis'!K380)</f>
        <v/>
      </c>
      <c r="L381" s="395"/>
      <c r="M381" s="396" t="str">
        <f t="shared" si="21"/>
        <v/>
      </c>
      <c r="N381" s="22" t="str">
        <f t="shared" si="20"/>
        <v/>
      </c>
      <c r="O381" s="399" t="str">
        <f t="shared" si="22"/>
        <v/>
      </c>
      <c r="P381" s="400" t="str">
        <f t="shared" si="23"/>
        <v/>
      </c>
      <c r="Q381" s="20"/>
    </row>
    <row r="382" spans="1:17" ht="20.100000000000001" customHeight="1">
      <c r="A382" s="127">
        <v>376</v>
      </c>
      <c r="B382" s="128" t="str">
        <f>IF('1-Devis'!B381="","",'1-Devis'!B381)</f>
        <v/>
      </c>
      <c r="C382" s="128" t="str">
        <f>IF('1-Devis'!C381="","",'1-Devis'!C381)</f>
        <v/>
      </c>
      <c r="D382" s="128" t="str">
        <f>IF('1-Devis'!D381="","",'1-Devis'!D381)</f>
        <v/>
      </c>
      <c r="E382" s="128" t="str">
        <f>IF('1-Devis'!E381="","",'1-Devis'!E381)</f>
        <v/>
      </c>
      <c r="F382" s="128" t="str">
        <f>IF('1-Devis'!F381="","",'1-Devis'!F381)</f>
        <v/>
      </c>
      <c r="G382" s="301" t="str">
        <f>IF('1-Devis'!G381="","",'1-Devis'!G381)</f>
        <v/>
      </c>
      <c r="H382" s="301" t="str">
        <f>IF('1-Devis'!H381="","",'1-Devis'!H381)</f>
        <v/>
      </c>
      <c r="I382" s="301" t="str">
        <f>IF('1-Devis'!I381="","",'1-Devis'!I381)</f>
        <v/>
      </c>
      <c r="J382" s="24" t="str">
        <f>IF('1-Devis'!J381="","",'1-Devis'!J381)</f>
        <v/>
      </c>
      <c r="K382" s="376" t="str">
        <f>IF('1-Devis'!K381="","",'1-Devis'!K381)</f>
        <v/>
      </c>
      <c r="L382" s="395"/>
      <c r="M382" s="396" t="str">
        <f t="shared" si="21"/>
        <v/>
      </c>
      <c r="N382" s="22" t="str">
        <f t="shared" si="20"/>
        <v/>
      </c>
      <c r="O382" s="399" t="str">
        <f t="shared" si="22"/>
        <v/>
      </c>
      <c r="P382" s="400" t="str">
        <f t="shared" si="23"/>
        <v/>
      </c>
      <c r="Q382" s="20"/>
    </row>
    <row r="383" spans="1:17" ht="20.100000000000001" customHeight="1">
      <c r="A383" s="127">
        <v>377</v>
      </c>
      <c r="B383" s="128" t="str">
        <f>IF('1-Devis'!B382="","",'1-Devis'!B382)</f>
        <v/>
      </c>
      <c r="C383" s="128" t="str">
        <f>IF('1-Devis'!C382="","",'1-Devis'!C382)</f>
        <v/>
      </c>
      <c r="D383" s="128" t="str">
        <f>IF('1-Devis'!D382="","",'1-Devis'!D382)</f>
        <v/>
      </c>
      <c r="E383" s="128" t="str">
        <f>IF('1-Devis'!E382="","",'1-Devis'!E382)</f>
        <v/>
      </c>
      <c r="F383" s="128" t="str">
        <f>IF('1-Devis'!F382="","",'1-Devis'!F382)</f>
        <v/>
      </c>
      <c r="G383" s="301" t="str">
        <f>IF('1-Devis'!G382="","",'1-Devis'!G382)</f>
        <v/>
      </c>
      <c r="H383" s="301" t="str">
        <f>IF('1-Devis'!H382="","",'1-Devis'!H382)</f>
        <v/>
      </c>
      <c r="I383" s="301" t="str">
        <f>IF('1-Devis'!I382="","",'1-Devis'!I382)</f>
        <v/>
      </c>
      <c r="J383" s="24" t="str">
        <f>IF('1-Devis'!J382="","",'1-Devis'!J382)</f>
        <v/>
      </c>
      <c r="K383" s="376" t="str">
        <f>IF('1-Devis'!K382="","",'1-Devis'!K382)</f>
        <v/>
      </c>
      <c r="L383" s="395"/>
      <c r="M383" s="396" t="str">
        <f t="shared" si="21"/>
        <v/>
      </c>
      <c r="N383" s="22" t="str">
        <f t="shared" si="20"/>
        <v/>
      </c>
      <c r="O383" s="399" t="str">
        <f t="shared" si="22"/>
        <v/>
      </c>
      <c r="P383" s="400" t="str">
        <f t="shared" si="23"/>
        <v/>
      </c>
      <c r="Q383" s="20"/>
    </row>
    <row r="384" spans="1:17" ht="20.100000000000001" customHeight="1">
      <c r="A384" s="127">
        <v>378</v>
      </c>
      <c r="B384" s="128" t="str">
        <f>IF('1-Devis'!B383="","",'1-Devis'!B383)</f>
        <v/>
      </c>
      <c r="C384" s="128" t="str">
        <f>IF('1-Devis'!C383="","",'1-Devis'!C383)</f>
        <v/>
      </c>
      <c r="D384" s="128" t="str">
        <f>IF('1-Devis'!D383="","",'1-Devis'!D383)</f>
        <v/>
      </c>
      <c r="E384" s="128" t="str">
        <f>IF('1-Devis'!E383="","",'1-Devis'!E383)</f>
        <v/>
      </c>
      <c r="F384" s="128" t="str">
        <f>IF('1-Devis'!F383="","",'1-Devis'!F383)</f>
        <v/>
      </c>
      <c r="G384" s="301" t="str">
        <f>IF('1-Devis'!G383="","",'1-Devis'!G383)</f>
        <v/>
      </c>
      <c r="H384" s="301" t="str">
        <f>IF('1-Devis'!H383="","",'1-Devis'!H383)</f>
        <v/>
      </c>
      <c r="I384" s="301" t="str">
        <f>IF('1-Devis'!I383="","",'1-Devis'!I383)</f>
        <v/>
      </c>
      <c r="J384" s="24" t="str">
        <f>IF('1-Devis'!J383="","",'1-Devis'!J383)</f>
        <v/>
      </c>
      <c r="K384" s="376" t="str">
        <f>IF('1-Devis'!K383="","",'1-Devis'!K383)</f>
        <v/>
      </c>
      <c r="L384" s="395"/>
      <c r="M384" s="396" t="str">
        <f t="shared" si="21"/>
        <v/>
      </c>
      <c r="N384" s="22" t="str">
        <f t="shared" si="20"/>
        <v/>
      </c>
      <c r="O384" s="399" t="str">
        <f t="shared" si="22"/>
        <v/>
      </c>
      <c r="P384" s="400" t="str">
        <f t="shared" si="23"/>
        <v/>
      </c>
      <c r="Q384" s="20"/>
    </row>
    <row r="385" spans="1:17" ht="20.100000000000001" customHeight="1">
      <c r="A385" s="127">
        <v>379</v>
      </c>
      <c r="B385" s="128" t="str">
        <f>IF('1-Devis'!B384="","",'1-Devis'!B384)</f>
        <v/>
      </c>
      <c r="C385" s="128" t="str">
        <f>IF('1-Devis'!C384="","",'1-Devis'!C384)</f>
        <v/>
      </c>
      <c r="D385" s="128" t="str">
        <f>IF('1-Devis'!D384="","",'1-Devis'!D384)</f>
        <v/>
      </c>
      <c r="E385" s="128" t="str">
        <f>IF('1-Devis'!E384="","",'1-Devis'!E384)</f>
        <v/>
      </c>
      <c r="F385" s="128" t="str">
        <f>IF('1-Devis'!F384="","",'1-Devis'!F384)</f>
        <v/>
      </c>
      <c r="G385" s="301" t="str">
        <f>IF('1-Devis'!G384="","",'1-Devis'!G384)</f>
        <v/>
      </c>
      <c r="H385" s="301" t="str">
        <f>IF('1-Devis'!H384="","",'1-Devis'!H384)</f>
        <v/>
      </c>
      <c r="I385" s="301" t="str">
        <f>IF('1-Devis'!I384="","",'1-Devis'!I384)</f>
        <v/>
      </c>
      <c r="J385" s="24" t="str">
        <f>IF('1-Devis'!J384="","",'1-Devis'!J384)</f>
        <v/>
      </c>
      <c r="K385" s="376" t="str">
        <f>IF('1-Devis'!K384="","",'1-Devis'!K384)</f>
        <v/>
      </c>
      <c r="L385" s="395"/>
      <c r="M385" s="396" t="str">
        <f t="shared" si="21"/>
        <v/>
      </c>
      <c r="N385" s="22" t="str">
        <f t="shared" si="20"/>
        <v/>
      </c>
      <c r="O385" s="399" t="str">
        <f t="shared" si="22"/>
        <v/>
      </c>
      <c r="P385" s="400" t="str">
        <f t="shared" si="23"/>
        <v/>
      </c>
      <c r="Q385" s="20"/>
    </row>
    <row r="386" spans="1:17" ht="20.100000000000001" customHeight="1">
      <c r="A386" s="127">
        <v>380</v>
      </c>
      <c r="B386" s="128" t="str">
        <f>IF('1-Devis'!B385="","",'1-Devis'!B385)</f>
        <v/>
      </c>
      <c r="C386" s="128" t="str">
        <f>IF('1-Devis'!C385="","",'1-Devis'!C385)</f>
        <v/>
      </c>
      <c r="D386" s="128" t="str">
        <f>IF('1-Devis'!D385="","",'1-Devis'!D385)</f>
        <v/>
      </c>
      <c r="E386" s="128" t="str">
        <f>IF('1-Devis'!E385="","",'1-Devis'!E385)</f>
        <v/>
      </c>
      <c r="F386" s="128" t="str">
        <f>IF('1-Devis'!F385="","",'1-Devis'!F385)</f>
        <v/>
      </c>
      <c r="G386" s="301" t="str">
        <f>IF('1-Devis'!G385="","",'1-Devis'!G385)</f>
        <v/>
      </c>
      <c r="H386" s="301" t="str">
        <f>IF('1-Devis'!H385="","",'1-Devis'!H385)</f>
        <v/>
      </c>
      <c r="I386" s="301" t="str">
        <f>IF('1-Devis'!I385="","",'1-Devis'!I385)</f>
        <v/>
      </c>
      <c r="J386" s="24" t="str">
        <f>IF('1-Devis'!J385="","",'1-Devis'!J385)</f>
        <v/>
      </c>
      <c r="K386" s="376" t="str">
        <f>IF('1-Devis'!K385="","",'1-Devis'!K385)</f>
        <v/>
      </c>
      <c r="L386" s="395"/>
      <c r="M386" s="396" t="str">
        <f t="shared" si="21"/>
        <v/>
      </c>
      <c r="N386" s="22" t="str">
        <f t="shared" si="20"/>
        <v/>
      </c>
      <c r="O386" s="399" t="str">
        <f t="shared" si="22"/>
        <v/>
      </c>
      <c r="P386" s="400" t="str">
        <f t="shared" si="23"/>
        <v/>
      </c>
      <c r="Q386" s="20"/>
    </row>
    <row r="387" spans="1:17" ht="20.100000000000001" customHeight="1">
      <c r="A387" s="127">
        <v>381</v>
      </c>
      <c r="B387" s="128" t="str">
        <f>IF('1-Devis'!B386="","",'1-Devis'!B386)</f>
        <v/>
      </c>
      <c r="C387" s="128" t="str">
        <f>IF('1-Devis'!C386="","",'1-Devis'!C386)</f>
        <v/>
      </c>
      <c r="D387" s="128" t="str">
        <f>IF('1-Devis'!D386="","",'1-Devis'!D386)</f>
        <v/>
      </c>
      <c r="E387" s="128" t="str">
        <f>IF('1-Devis'!E386="","",'1-Devis'!E386)</f>
        <v/>
      </c>
      <c r="F387" s="128" t="str">
        <f>IF('1-Devis'!F386="","",'1-Devis'!F386)</f>
        <v/>
      </c>
      <c r="G387" s="301" t="str">
        <f>IF('1-Devis'!G386="","",'1-Devis'!G386)</f>
        <v/>
      </c>
      <c r="H387" s="301" t="str">
        <f>IF('1-Devis'!H386="","",'1-Devis'!H386)</f>
        <v/>
      </c>
      <c r="I387" s="301" t="str">
        <f>IF('1-Devis'!I386="","",'1-Devis'!I386)</f>
        <v/>
      </c>
      <c r="J387" s="24" t="str">
        <f>IF('1-Devis'!J386="","",'1-Devis'!J386)</f>
        <v/>
      </c>
      <c r="K387" s="376" t="str">
        <f>IF('1-Devis'!K386="","",'1-Devis'!K386)</f>
        <v/>
      </c>
      <c r="L387" s="395"/>
      <c r="M387" s="396" t="str">
        <f t="shared" si="21"/>
        <v/>
      </c>
      <c r="N387" s="22" t="str">
        <f t="shared" si="20"/>
        <v/>
      </c>
      <c r="O387" s="399" t="str">
        <f t="shared" si="22"/>
        <v/>
      </c>
      <c r="P387" s="400" t="str">
        <f t="shared" si="23"/>
        <v/>
      </c>
      <c r="Q387" s="20"/>
    </row>
    <row r="388" spans="1:17" ht="20.100000000000001" customHeight="1">
      <c r="A388" s="127">
        <v>382</v>
      </c>
      <c r="B388" s="128" t="str">
        <f>IF('1-Devis'!B387="","",'1-Devis'!B387)</f>
        <v/>
      </c>
      <c r="C388" s="128" t="str">
        <f>IF('1-Devis'!C387="","",'1-Devis'!C387)</f>
        <v/>
      </c>
      <c r="D388" s="128" t="str">
        <f>IF('1-Devis'!D387="","",'1-Devis'!D387)</f>
        <v/>
      </c>
      <c r="E388" s="128" t="str">
        <f>IF('1-Devis'!E387="","",'1-Devis'!E387)</f>
        <v/>
      </c>
      <c r="F388" s="128" t="str">
        <f>IF('1-Devis'!F387="","",'1-Devis'!F387)</f>
        <v/>
      </c>
      <c r="G388" s="301" t="str">
        <f>IF('1-Devis'!G387="","",'1-Devis'!G387)</f>
        <v/>
      </c>
      <c r="H388" s="301" t="str">
        <f>IF('1-Devis'!H387="","",'1-Devis'!H387)</f>
        <v/>
      </c>
      <c r="I388" s="301" t="str">
        <f>IF('1-Devis'!I387="","",'1-Devis'!I387)</f>
        <v/>
      </c>
      <c r="J388" s="24" t="str">
        <f>IF('1-Devis'!J387="","",'1-Devis'!J387)</f>
        <v/>
      </c>
      <c r="K388" s="376" t="str">
        <f>IF('1-Devis'!K387="","",'1-Devis'!K387)</f>
        <v/>
      </c>
      <c r="L388" s="395"/>
      <c r="M388" s="396" t="str">
        <f t="shared" si="21"/>
        <v/>
      </c>
      <c r="N388" s="22" t="str">
        <f t="shared" si="20"/>
        <v/>
      </c>
      <c r="O388" s="399" t="str">
        <f t="shared" si="22"/>
        <v/>
      </c>
      <c r="P388" s="400" t="str">
        <f t="shared" si="23"/>
        <v/>
      </c>
      <c r="Q388" s="20"/>
    </row>
    <row r="389" spans="1:17" ht="20.100000000000001" customHeight="1">
      <c r="A389" s="127">
        <v>383</v>
      </c>
      <c r="B389" s="128" t="str">
        <f>IF('1-Devis'!B388="","",'1-Devis'!B388)</f>
        <v/>
      </c>
      <c r="C389" s="128" t="str">
        <f>IF('1-Devis'!C388="","",'1-Devis'!C388)</f>
        <v/>
      </c>
      <c r="D389" s="128" t="str">
        <f>IF('1-Devis'!D388="","",'1-Devis'!D388)</f>
        <v/>
      </c>
      <c r="E389" s="128" t="str">
        <f>IF('1-Devis'!E388="","",'1-Devis'!E388)</f>
        <v/>
      </c>
      <c r="F389" s="128" t="str">
        <f>IF('1-Devis'!F388="","",'1-Devis'!F388)</f>
        <v/>
      </c>
      <c r="G389" s="301" t="str">
        <f>IF('1-Devis'!G388="","",'1-Devis'!G388)</f>
        <v/>
      </c>
      <c r="H389" s="301" t="str">
        <f>IF('1-Devis'!H388="","",'1-Devis'!H388)</f>
        <v/>
      </c>
      <c r="I389" s="301" t="str">
        <f>IF('1-Devis'!I388="","",'1-Devis'!I388)</f>
        <v/>
      </c>
      <c r="J389" s="24" t="str">
        <f>IF('1-Devis'!J388="","",'1-Devis'!J388)</f>
        <v/>
      </c>
      <c r="K389" s="376" t="str">
        <f>IF('1-Devis'!K388="","",'1-Devis'!K388)</f>
        <v/>
      </c>
      <c r="L389" s="395"/>
      <c r="M389" s="396" t="str">
        <f t="shared" si="21"/>
        <v/>
      </c>
      <c r="N389" s="22" t="str">
        <f t="shared" si="20"/>
        <v/>
      </c>
      <c r="O389" s="399" t="str">
        <f t="shared" si="22"/>
        <v/>
      </c>
      <c r="P389" s="400" t="str">
        <f t="shared" si="23"/>
        <v/>
      </c>
      <c r="Q389" s="20"/>
    </row>
    <row r="390" spans="1:17" ht="20.100000000000001" customHeight="1">
      <c r="A390" s="127">
        <v>384</v>
      </c>
      <c r="B390" s="128" t="str">
        <f>IF('1-Devis'!B389="","",'1-Devis'!B389)</f>
        <v/>
      </c>
      <c r="C390" s="128" t="str">
        <f>IF('1-Devis'!C389="","",'1-Devis'!C389)</f>
        <v/>
      </c>
      <c r="D390" s="128" t="str">
        <f>IF('1-Devis'!D389="","",'1-Devis'!D389)</f>
        <v/>
      </c>
      <c r="E390" s="128" t="str">
        <f>IF('1-Devis'!E389="","",'1-Devis'!E389)</f>
        <v/>
      </c>
      <c r="F390" s="128" t="str">
        <f>IF('1-Devis'!F389="","",'1-Devis'!F389)</f>
        <v/>
      </c>
      <c r="G390" s="301" t="str">
        <f>IF('1-Devis'!G389="","",'1-Devis'!G389)</f>
        <v/>
      </c>
      <c r="H390" s="301" t="str">
        <f>IF('1-Devis'!H389="","",'1-Devis'!H389)</f>
        <v/>
      </c>
      <c r="I390" s="301" t="str">
        <f>IF('1-Devis'!I389="","",'1-Devis'!I389)</f>
        <v/>
      </c>
      <c r="J390" s="24" t="str">
        <f>IF('1-Devis'!J389="","",'1-Devis'!J389)</f>
        <v/>
      </c>
      <c r="K390" s="376" t="str">
        <f>IF('1-Devis'!K389="","",'1-Devis'!K389)</f>
        <v/>
      </c>
      <c r="L390" s="395"/>
      <c r="M390" s="396" t="str">
        <f t="shared" si="21"/>
        <v/>
      </c>
      <c r="N390" s="22" t="str">
        <f t="shared" si="20"/>
        <v/>
      </c>
      <c r="O390" s="399" t="str">
        <f t="shared" si="22"/>
        <v/>
      </c>
      <c r="P390" s="400" t="str">
        <f t="shared" si="23"/>
        <v/>
      </c>
      <c r="Q390" s="20"/>
    </row>
    <row r="391" spans="1:17" ht="20.100000000000001" customHeight="1">
      <c r="A391" s="127">
        <v>385</v>
      </c>
      <c r="B391" s="128" t="str">
        <f>IF('1-Devis'!B390="","",'1-Devis'!B390)</f>
        <v/>
      </c>
      <c r="C391" s="128" t="str">
        <f>IF('1-Devis'!C390="","",'1-Devis'!C390)</f>
        <v/>
      </c>
      <c r="D391" s="128" t="str">
        <f>IF('1-Devis'!D390="","",'1-Devis'!D390)</f>
        <v/>
      </c>
      <c r="E391" s="128" t="str">
        <f>IF('1-Devis'!E390="","",'1-Devis'!E390)</f>
        <v/>
      </c>
      <c r="F391" s="128" t="str">
        <f>IF('1-Devis'!F390="","",'1-Devis'!F390)</f>
        <v/>
      </c>
      <c r="G391" s="301" t="str">
        <f>IF('1-Devis'!G390="","",'1-Devis'!G390)</f>
        <v/>
      </c>
      <c r="H391" s="301" t="str">
        <f>IF('1-Devis'!H390="","",'1-Devis'!H390)</f>
        <v/>
      </c>
      <c r="I391" s="301" t="str">
        <f>IF('1-Devis'!I390="","",'1-Devis'!I390)</f>
        <v/>
      </c>
      <c r="J391" s="24" t="str">
        <f>IF('1-Devis'!J390="","",'1-Devis'!J390)</f>
        <v/>
      </c>
      <c r="K391" s="376" t="str">
        <f>IF('1-Devis'!K390="","",'1-Devis'!K390)</f>
        <v/>
      </c>
      <c r="L391" s="395"/>
      <c r="M391" s="396" t="str">
        <f t="shared" si="21"/>
        <v/>
      </c>
      <c r="N391" s="22" t="str">
        <f t="shared" ref="N391:N454" si="24">IF(L391="","",MIN(G391,H391,I391)*1.15)</f>
        <v/>
      </c>
      <c r="O391" s="399" t="str">
        <f t="shared" si="22"/>
        <v/>
      </c>
      <c r="P391" s="400" t="str">
        <f t="shared" si="23"/>
        <v/>
      </c>
      <c r="Q391" s="20"/>
    </row>
    <row r="392" spans="1:17" ht="20.100000000000001" customHeight="1">
      <c r="A392" s="127">
        <v>386</v>
      </c>
      <c r="B392" s="128" t="str">
        <f>IF('1-Devis'!B391="","",'1-Devis'!B391)</f>
        <v/>
      </c>
      <c r="C392" s="128" t="str">
        <f>IF('1-Devis'!C391="","",'1-Devis'!C391)</f>
        <v/>
      </c>
      <c r="D392" s="128" t="str">
        <f>IF('1-Devis'!D391="","",'1-Devis'!D391)</f>
        <v/>
      </c>
      <c r="E392" s="128" t="str">
        <f>IF('1-Devis'!E391="","",'1-Devis'!E391)</f>
        <v/>
      </c>
      <c r="F392" s="128" t="str">
        <f>IF('1-Devis'!F391="","",'1-Devis'!F391)</f>
        <v/>
      </c>
      <c r="G392" s="301" t="str">
        <f>IF('1-Devis'!G391="","",'1-Devis'!G391)</f>
        <v/>
      </c>
      <c r="H392" s="301" t="str">
        <f>IF('1-Devis'!H391="","",'1-Devis'!H391)</f>
        <v/>
      </c>
      <c r="I392" s="301" t="str">
        <f>IF('1-Devis'!I391="","",'1-Devis'!I391)</f>
        <v/>
      </c>
      <c r="J392" s="24" t="str">
        <f>IF('1-Devis'!J391="","",'1-Devis'!J391)</f>
        <v/>
      </c>
      <c r="K392" s="376" t="str">
        <f>IF('1-Devis'!K391="","",'1-Devis'!K391)</f>
        <v/>
      </c>
      <c r="L392" s="395"/>
      <c r="M392" s="396" t="str">
        <f t="shared" ref="M392:M455" si="25">IF($L392="","",IF($L392&gt;$J392,"Le montant éligible ne peut etre supérieur au montant présenté",IF($J392&gt;$L392,"Veuillez sélectionner un motif d'inéligibilité","")))</f>
        <v/>
      </c>
      <c r="N392" s="22" t="str">
        <f t="shared" si="24"/>
        <v/>
      </c>
      <c r="O392" s="399" t="str">
        <f t="shared" ref="O392:O455" si="26">IF(L392="","",MIN($L392,$N392))</f>
        <v/>
      </c>
      <c r="P392" s="400" t="str">
        <f t="shared" ref="P392:P455" si="27">IF($O392&gt;$L392,"Le montant raisonnable ne peux pas etre supérieur au montant éligible","")</f>
        <v/>
      </c>
      <c r="Q392" s="20"/>
    </row>
    <row r="393" spans="1:17" ht="20.100000000000001" customHeight="1">
      <c r="A393" s="127">
        <v>387</v>
      </c>
      <c r="B393" s="128" t="str">
        <f>IF('1-Devis'!B392="","",'1-Devis'!B392)</f>
        <v/>
      </c>
      <c r="C393" s="128" t="str">
        <f>IF('1-Devis'!C392="","",'1-Devis'!C392)</f>
        <v/>
      </c>
      <c r="D393" s="128" t="str">
        <f>IF('1-Devis'!D392="","",'1-Devis'!D392)</f>
        <v/>
      </c>
      <c r="E393" s="128" t="str">
        <f>IF('1-Devis'!E392="","",'1-Devis'!E392)</f>
        <v/>
      </c>
      <c r="F393" s="128" t="str">
        <f>IF('1-Devis'!F392="","",'1-Devis'!F392)</f>
        <v/>
      </c>
      <c r="G393" s="301" t="str">
        <f>IF('1-Devis'!G392="","",'1-Devis'!G392)</f>
        <v/>
      </c>
      <c r="H393" s="301" t="str">
        <f>IF('1-Devis'!H392="","",'1-Devis'!H392)</f>
        <v/>
      </c>
      <c r="I393" s="301" t="str">
        <f>IF('1-Devis'!I392="","",'1-Devis'!I392)</f>
        <v/>
      </c>
      <c r="J393" s="24" t="str">
        <f>IF('1-Devis'!J392="","",'1-Devis'!J392)</f>
        <v/>
      </c>
      <c r="K393" s="376" t="str">
        <f>IF('1-Devis'!K392="","",'1-Devis'!K392)</f>
        <v/>
      </c>
      <c r="L393" s="395"/>
      <c r="M393" s="396" t="str">
        <f t="shared" si="25"/>
        <v/>
      </c>
      <c r="N393" s="22" t="str">
        <f t="shared" si="24"/>
        <v/>
      </c>
      <c r="O393" s="399" t="str">
        <f t="shared" si="26"/>
        <v/>
      </c>
      <c r="P393" s="400" t="str">
        <f t="shared" si="27"/>
        <v/>
      </c>
      <c r="Q393" s="20"/>
    </row>
    <row r="394" spans="1:17" ht="20.100000000000001" customHeight="1">
      <c r="A394" s="127">
        <v>388</v>
      </c>
      <c r="B394" s="128" t="str">
        <f>IF('1-Devis'!B393="","",'1-Devis'!B393)</f>
        <v/>
      </c>
      <c r="C394" s="128" t="str">
        <f>IF('1-Devis'!C393="","",'1-Devis'!C393)</f>
        <v/>
      </c>
      <c r="D394" s="128" t="str">
        <f>IF('1-Devis'!D393="","",'1-Devis'!D393)</f>
        <v/>
      </c>
      <c r="E394" s="128" t="str">
        <f>IF('1-Devis'!E393="","",'1-Devis'!E393)</f>
        <v/>
      </c>
      <c r="F394" s="128" t="str">
        <f>IF('1-Devis'!F393="","",'1-Devis'!F393)</f>
        <v/>
      </c>
      <c r="G394" s="301" t="str">
        <f>IF('1-Devis'!G393="","",'1-Devis'!G393)</f>
        <v/>
      </c>
      <c r="H394" s="301" t="str">
        <f>IF('1-Devis'!H393="","",'1-Devis'!H393)</f>
        <v/>
      </c>
      <c r="I394" s="301" t="str">
        <f>IF('1-Devis'!I393="","",'1-Devis'!I393)</f>
        <v/>
      </c>
      <c r="J394" s="24" t="str">
        <f>IF('1-Devis'!J393="","",'1-Devis'!J393)</f>
        <v/>
      </c>
      <c r="K394" s="376" t="str">
        <f>IF('1-Devis'!K393="","",'1-Devis'!K393)</f>
        <v/>
      </c>
      <c r="L394" s="395"/>
      <c r="M394" s="396" t="str">
        <f t="shared" si="25"/>
        <v/>
      </c>
      <c r="N394" s="22" t="str">
        <f t="shared" si="24"/>
        <v/>
      </c>
      <c r="O394" s="399" t="str">
        <f t="shared" si="26"/>
        <v/>
      </c>
      <c r="P394" s="400" t="str">
        <f t="shared" si="27"/>
        <v/>
      </c>
      <c r="Q394" s="20"/>
    </row>
    <row r="395" spans="1:17" ht="20.100000000000001" customHeight="1">
      <c r="A395" s="127">
        <v>389</v>
      </c>
      <c r="B395" s="128" t="str">
        <f>IF('1-Devis'!B394="","",'1-Devis'!B394)</f>
        <v/>
      </c>
      <c r="C395" s="128" t="str">
        <f>IF('1-Devis'!C394="","",'1-Devis'!C394)</f>
        <v/>
      </c>
      <c r="D395" s="128" t="str">
        <f>IF('1-Devis'!D394="","",'1-Devis'!D394)</f>
        <v/>
      </c>
      <c r="E395" s="128" t="str">
        <f>IF('1-Devis'!E394="","",'1-Devis'!E394)</f>
        <v/>
      </c>
      <c r="F395" s="128" t="str">
        <f>IF('1-Devis'!F394="","",'1-Devis'!F394)</f>
        <v/>
      </c>
      <c r="G395" s="301" t="str">
        <f>IF('1-Devis'!G394="","",'1-Devis'!G394)</f>
        <v/>
      </c>
      <c r="H395" s="301" t="str">
        <f>IF('1-Devis'!H394="","",'1-Devis'!H394)</f>
        <v/>
      </c>
      <c r="I395" s="301" t="str">
        <f>IF('1-Devis'!I394="","",'1-Devis'!I394)</f>
        <v/>
      </c>
      <c r="J395" s="24" t="str">
        <f>IF('1-Devis'!J394="","",'1-Devis'!J394)</f>
        <v/>
      </c>
      <c r="K395" s="376" t="str">
        <f>IF('1-Devis'!K394="","",'1-Devis'!K394)</f>
        <v/>
      </c>
      <c r="L395" s="395"/>
      <c r="M395" s="396" t="str">
        <f t="shared" si="25"/>
        <v/>
      </c>
      <c r="N395" s="22" t="str">
        <f t="shared" si="24"/>
        <v/>
      </c>
      <c r="O395" s="399" t="str">
        <f t="shared" si="26"/>
        <v/>
      </c>
      <c r="P395" s="400" t="str">
        <f t="shared" si="27"/>
        <v/>
      </c>
      <c r="Q395" s="20"/>
    </row>
    <row r="396" spans="1:17" ht="20.100000000000001" customHeight="1">
      <c r="A396" s="127">
        <v>390</v>
      </c>
      <c r="B396" s="128" t="str">
        <f>IF('1-Devis'!B395="","",'1-Devis'!B395)</f>
        <v/>
      </c>
      <c r="C396" s="128" t="str">
        <f>IF('1-Devis'!C395="","",'1-Devis'!C395)</f>
        <v/>
      </c>
      <c r="D396" s="128" t="str">
        <f>IF('1-Devis'!D395="","",'1-Devis'!D395)</f>
        <v/>
      </c>
      <c r="E396" s="128" t="str">
        <f>IF('1-Devis'!E395="","",'1-Devis'!E395)</f>
        <v/>
      </c>
      <c r="F396" s="128" t="str">
        <f>IF('1-Devis'!F395="","",'1-Devis'!F395)</f>
        <v/>
      </c>
      <c r="G396" s="301" t="str">
        <f>IF('1-Devis'!G395="","",'1-Devis'!G395)</f>
        <v/>
      </c>
      <c r="H396" s="301" t="str">
        <f>IF('1-Devis'!H395="","",'1-Devis'!H395)</f>
        <v/>
      </c>
      <c r="I396" s="301" t="str">
        <f>IF('1-Devis'!I395="","",'1-Devis'!I395)</f>
        <v/>
      </c>
      <c r="J396" s="24" t="str">
        <f>IF('1-Devis'!J395="","",'1-Devis'!J395)</f>
        <v/>
      </c>
      <c r="K396" s="376" t="str">
        <f>IF('1-Devis'!K395="","",'1-Devis'!K395)</f>
        <v/>
      </c>
      <c r="L396" s="395"/>
      <c r="M396" s="396" t="str">
        <f t="shared" si="25"/>
        <v/>
      </c>
      <c r="N396" s="22" t="str">
        <f t="shared" si="24"/>
        <v/>
      </c>
      <c r="O396" s="399" t="str">
        <f t="shared" si="26"/>
        <v/>
      </c>
      <c r="P396" s="400" t="str">
        <f t="shared" si="27"/>
        <v/>
      </c>
      <c r="Q396" s="20"/>
    </row>
    <row r="397" spans="1:17" ht="20.100000000000001" customHeight="1">
      <c r="A397" s="127">
        <v>391</v>
      </c>
      <c r="B397" s="128" t="str">
        <f>IF('1-Devis'!B396="","",'1-Devis'!B396)</f>
        <v/>
      </c>
      <c r="C397" s="128" t="str">
        <f>IF('1-Devis'!C396="","",'1-Devis'!C396)</f>
        <v/>
      </c>
      <c r="D397" s="128" t="str">
        <f>IF('1-Devis'!D396="","",'1-Devis'!D396)</f>
        <v/>
      </c>
      <c r="E397" s="128" t="str">
        <f>IF('1-Devis'!E396="","",'1-Devis'!E396)</f>
        <v/>
      </c>
      <c r="F397" s="128" t="str">
        <f>IF('1-Devis'!F396="","",'1-Devis'!F396)</f>
        <v/>
      </c>
      <c r="G397" s="301" t="str">
        <f>IF('1-Devis'!G396="","",'1-Devis'!G396)</f>
        <v/>
      </c>
      <c r="H397" s="301" t="str">
        <f>IF('1-Devis'!H396="","",'1-Devis'!H396)</f>
        <v/>
      </c>
      <c r="I397" s="301" t="str">
        <f>IF('1-Devis'!I396="","",'1-Devis'!I396)</f>
        <v/>
      </c>
      <c r="J397" s="24" t="str">
        <f>IF('1-Devis'!J396="","",'1-Devis'!J396)</f>
        <v/>
      </c>
      <c r="K397" s="376" t="str">
        <f>IF('1-Devis'!K396="","",'1-Devis'!K396)</f>
        <v/>
      </c>
      <c r="L397" s="395"/>
      <c r="M397" s="396" t="str">
        <f t="shared" si="25"/>
        <v/>
      </c>
      <c r="N397" s="22" t="str">
        <f t="shared" si="24"/>
        <v/>
      </c>
      <c r="O397" s="399" t="str">
        <f t="shared" si="26"/>
        <v/>
      </c>
      <c r="P397" s="400" t="str">
        <f t="shared" si="27"/>
        <v/>
      </c>
      <c r="Q397" s="20"/>
    </row>
    <row r="398" spans="1:17" ht="20.100000000000001" customHeight="1">
      <c r="A398" s="127">
        <v>392</v>
      </c>
      <c r="B398" s="128" t="str">
        <f>IF('1-Devis'!B397="","",'1-Devis'!B397)</f>
        <v/>
      </c>
      <c r="C398" s="128" t="str">
        <f>IF('1-Devis'!C397="","",'1-Devis'!C397)</f>
        <v/>
      </c>
      <c r="D398" s="128" t="str">
        <f>IF('1-Devis'!D397="","",'1-Devis'!D397)</f>
        <v/>
      </c>
      <c r="E398" s="128" t="str">
        <f>IF('1-Devis'!E397="","",'1-Devis'!E397)</f>
        <v/>
      </c>
      <c r="F398" s="128" t="str">
        <f>IF('1-Devis'!F397="","",'1-Devis'!F397)</f>
        <v/>
      </c>
      <c r="G398" s="301" t="str">
        <f>IF('1-Devis'!G397="","",'1-Devis'!G397)</f>
        <v/>
      </c>
      <c r="H398" s="301" t="str">
        <f>IF('1-Devis'!H397="","",'1-Devis'!H397)</f>
        <v/>
      </c>
      <c r="I398" s="301" t="str">
        <f>IF('1-Devis'!I397="","",'1-Devis'!I397)</f>
        <v/>
      </c>
      <c r="J398" s="24" t="str">
        <f>IF('1-Devis'!J397="","",'1-Devis'!J397)</f>
        <v/>
      </c>
      <c r="K398" s="376" t="str">
        <f>IF('1-Devis'!K397="","",'1-Devis'!K397)</f>
        <v/>
      </c>
      <c r="L398" s="395"/>
      <c r="M398" s="396" t="str">
        <f t="shared" si="25"/>
        <v/>
      </c>
      <c r="N398" s="22" t="str">
        <f t="shared" si="24"/>
        <v/>
      </c>
      <c r="O398" s="399" t="str">
        <f t="shared" si="26"/>
        <v/>
      </c>
      <c r="P398" s="400" t="str">
        <f t="shared" si="27"/>
        <v/>
      </c>
      <c r="Q398" s="20"/>
    </row>
    <row r="399" spans="1:17" ht="20.100000000000001" customHeight="1">
      <c r="A399" s="127">
        <v>393</v>
      </c>
      <c r="B399" s="128" t="str">
        <f>IF('1-Devis'!B398="","",'1-Devis'!B398)</f>
        <v/>
      </c>
      <c r="C399" s="128" t="str">
        <f>IF('1-Devis'!C398="","",'1-Devis'!C398)</f>
        <v/>
      </c>
      <c r="D399" s="128" t="str">
        <f>IF('1-Devis'!D398="","",'1-Devis'!D398)</f>
        <v/>
      </c>
      <c r="E399" s="128" t="str">
        <f>IF('1-Devis'!E398="","",'1-Devis'!E398)</f>
        <v/>
      </c>
      <c r="F399" s="128" t="str">
        <f>IF('1-Devis'!F398="","",'1-Devis'!F398)</f>
        <v/>
      </c>
      <c r="G399" s="301" t="str">
        <f>IF('1-Devis'!G398="","",'1-Devis'!G398)</f>
        <v/>
      </c>
      <c r="H399" s="301" t="str">
        <f>IF('1-Devis'!H398="","",'1-Devis'!H398)</f>
        <v/>
      </c>
      <c r="I399" s="301" t="str">
        <f>IF('1-Devis'!I398="","",'1-Devis'!I398)</f>
        <v/>
      </c>
      <c r="J399" s="24" t="str">
        <f>IF('1-Devis'!J398="","",'1-Devis'!J398)</f>
        <v/>
      </c>
      <c r="K399" s="376" t="str">
        <f>IF('1-Devis'!K398="","",'1-Devis'!K398)</f>
        <v/>
      </c>
      <c r="L399" s="395"/>
      <c r="M399" s="396" t="str">
        <f t="shared" si="25"/>
        <v/>
      </c>
      <c r="N399" s="22" t="str">
        <f t="shared" si="24"/>
        <v/>
      </c>
      <c r="O399" s="399" t="str">
        <f t="shared" si="26"/>
        <v/>
      </c>
      <c r="P399" s="400" t="str">
        <f t="shared" si="27"/>
        <v/>
      </c>
      <c r="Q399" s="20"/>
    </row>
    <row r="400" spans="1:17" ht="20.100000000000001" customHeight="1">
      <c r="A400" s="127">
        <v>394</v>
      </c>
      <c r="B400" s="128" t="str">
        <f>IF('1-Devis'!B399="","",'1-Devis'!B399)</f>
        <v/>
      </c>
      <c r="C400" s="128" t="str">
        <f>IF('1-Devis'!C399="","",'1-Devis'!C399)</f>
        <v/>
      </c>
      <c r="D400" s="128" t="str">
        <f>IF('1-Devis'!D399="","",'1-Devis'!D399)</f>
        <v/>
      </c>
      <c r="E400" s="128" t="str">
        <f>IF('1-Devis'!E399="","",'1-Devis'!E399)</f>
        <v/>
      </c>
      <c r="F400" s="128" t="str">
        <f>IF('1-Devis'!F399="","",'1-Devis'!F399)</f>
        <v/>
      </c>
      <c r="G400" s="301" t="str">
        <f>IF('1-Devis'!G399="","",'1-Devis'!G399)</f>
        <v/>
      </c>
      <c r="H400" s="301" t="str">
        <f>IF('1-Devis'!H399="","",'1-Devis'!H399)</f>
        <v/>
      </c>
      <c r="I400" s="301" t="str">
        <f>IF('1-Devis'!I399="","",'1-Devis'!I399)</f>
        <v/>
      </c>
      <c r="J400" s="24" t="str">
        <f>IF('1-Devis'!J399="","",'1-Devis'!J399)</f>
        <v/>
      </c>
      <c r="K400" s="376" t="str">
        <f>IF('1-Devis'!K399="","",'1-Devis'!K399)</f>
        <v/>
      </c>
      <c r="L400" s="395"/>
      <c r="M400" s="396" t="str">
        <f t="shared" si="25"/>
        <v/>
      </c>
      <c r="N400" s="22" t="str">
        <f t="shared" si="24"/>
        <v/>
      </c>
      <c r="O400" s="399" t="str">
        <f t="shared" si="26"/>
        <v/>
      </c>
      <c r="P400" s="400" t="str">
        <f t="shared" si="27"/>
        <v/>
      </c>
      <c r="Q400" s="20"/>
    </row>
    <row r="401" spans="1:17" ht="20.100000000000001" customHeight="1">
      <c r="A401" s="127">
        <v>395</v>
      </c>
      <c r="B401" s="128" t="str">
        <f>IF('1-Devis'!B400="","",'1-Devis'!B400)</f>
        <v/>
      </c>
      <c r="C401" s="128" t="str">
        <f>IF('1-Devis'!C400="","",'1-Devis'!C400)</f>
        <v/>
      </c>
      <c r="D401" s="128" t="str">
        <f>IF('1-Devis'!D400="","",'1-Devis'!D400)</f>
        <v/>
      </c>
      <c r="E401" s="128" t="str">
        <f>IF('1-Devis'!E400="","",'1-Devis'!E400)</f>
        <v/>
      </c>
      <c r="F401" s="128" t="str">
        <f>IF('1-Devis'!F400="","",'1-Devis'!F400)</f>
        <v/>
      </c>
      <c r="G401" s="301" t="str">
        <f>IF('1-Devis'!G400="","",'1-Devis'!G400)</f>
        <v/>
      </c>
      <c r="H401" s="301" t="str">
        <f>IF('1-Devis'!H400="","",'1-Devis'!H400)</f>
        <v/>
      </c>
      <c r="I401" s="301" t="str">
        <f>IF('1-Devis'!I400="","",'1-Devis'!I400)</f>
        <v/>
      </c>
      <c r="J401" s="24" t="str">
        <f>IF('1-Devis'!J400="","",'1-Devis'!J400)</f>
        <v/>
      </c>
      <c r="K401" s="376" t="str">
        <f>IF('1-Devis'!K400="","",'1-Devis'!K400)</f>
        <v/>
      </c>
      <c r="L401" s="395"/>
      <c r="M401" s="396" t="str">
        <f t="shared" si="25"/>
        <v/>
      </c>
      <c r="N401" s="22" t="str">
        <f t="shared" si="24"/>
        <v/>
      </c>
      <c r="O401" s="399" t="str">
        <f t="shared" si="26"/>
        <v/>
      </c>
      <c r="P401" s="400" t="str">
        <f t="shared" si="27"/>
        <v/>
      </c>
      <c r="Q401" s="20"/>
    </row>
    <row r="402" spans="1:17" ht="20.100000000000001" customHeight="1">
      <c r="A402" s="127">
        <v>396</v>
      </c>
      <c r="B402" s="128" t="str">
        <f>IF('1-Devis'!B401="","",'1-Devis'!B401)</f>
        <v/>
      </c>
      <c r="C402" s="128" t="str">
        <f>IF('1-Devis'!C401="","",'1-Devis'!C401)</f>
        <v/>
      </c>
      <c r="D402" s="128" t="str">
        <f>IF('1-Devis'!D401="","",'1-Devis'!D401)</f>
        <v/>
      </c>
      <c r="E402" s="128" t="str">
        <f>IF('1-Devis'!E401="","",'1-Devis'!E401)</f>
        <v/>
      </c>
      <c r="F402" s="128" t="str">
        <f>IF('1-Devis'!F401="","",'1-Devis'!F401)</f>
        <v/>
      </c>
      <c r="G402" s="301" t="str">
        <f>IF('1-Devis'!G401="","",'1-Devis'!G401)</f>
        <v/>
      </c>
      <c r="H402" s="301" t="str">
        <f>IF('1-Devis'!H401="","",'1-Devis'!H401)</f>
        <v/>
      </c>
      <c r="I402" s="301" t="str">
        <f>IF('1-Devis'!I401="","",'1-Devis'!I401)</f>
        <v/>
      </c>
      <c r="J402" s="24" t="str">
        <f>IF('1-Devis'!J401="","",'1-Devis'!J401)</f>
        <v/>
      </c>
      <c r="K402" s="376" t="str">
        <f>IF('1-Devis'!K401="","",'1-Devis'!K401)</f>
        <v/>
      </c>
      <c r="L402" s="395"/>
      <c r="M402" s="396" t="str">
        <f t="shared" si="25"/>
        <v/>
      </c>
      <c r="N402" s="22" t="str">
        <f t="shared" si="24"/>
        <v/>
      </c>
      <c r="O402" s="399" t="str">
        <f t="shared" si="26"/>
        <v/>
      </c>
      <c r="P402" s="400" t="str">
        <f t="shared" si="27"/>
        <v/>
      </c>
      <c r="Q402" s="20"/>
    </row>
    <row r="403" spans="1:17" ht="20.100000000000001" customHeight="1">
      <c r="A403" s="127">
        <v>397</v>
      </c>
      <c r="B403" s="128" t="str">
        <f>IF('1-Devis'!B402="","",'1-Devis'!B402)</f>
        <v/>
      </c>
      <c r="C403" s="128" t="str">
        <f>IF('1-Devis'!C402="","",'1-Devis'!C402)</f>
        <v/>
      </c>
      <c r="D403" s="128" t="str">
        <f>IF('1-Devis'!D402="","",'1-Devis'!D402)</f>
        <v/>
      </c>
      <c r="E403" s="128" t="str">
        <f>IF('1-Devis'!E402="","",'1-Devis'!E402)</f>
        <v/>
      </c>
      <c r="F403" s="128" t="str">
        <f>IF('1-Devis'!F402="","",'1-Devis'!F402)</f>
        <v/>
      </c>
      <c r="G403" s="301" t="str">
        <f>IF('1-Devis'!G402="","",'1-Devis'!G402)</f>
        <v/>
      </c>
      <c r="H403" s="301" t="str">
        <f>IF('1-Devis'!H402="","",'1-Devis'!H402)</f>
        <v/>
      </c>
      <c r="I403" s="301" t="str">
        <f>IF('1-Devis'!I402="","",'1-Devis'!I402)</f>
        <v/>
      </c>
      <c r="J403" s="24" t="str">
        <f>IF('1-Devis'!J402="","",'1-Devis'!J402)</f>
        <v/>
      </c>
      <c r="K403" s="376" t="str">
        <f>IF('1-Devis'!K402="","",'1-Devis'!K402)</f>
        <v/>
      </c>
      <c r="L403" s="395"/>
      <c r="M403" s="396" t="str">
        <f t="shared" si="25"/>
        <v/>
      </c>
      <c r="N403" s="22" t="str">
        <f t="shared" si="24"/>
        <v/>
      </c>
      <c r="O403" s="399" t="str">
        <f t="shared" si="26"/>
        <v/>
      </c>
      <c r="P403" s="400" t="str">
        <f t="shared" si="27"/>
        <v/>
      </c>
      <c r="Q403" s="20"/>
    </row>
    <row r="404" spans="1:17" ht="20.100000000000001" customHeight="1">
      <c r="A404" s="127">
        <v>398</v>
      </c>
      <c r="B404" s="128" t="str">
        <f>IF('1-Devis'!B403="","",'1-Devis'!B403)</f>
        <v/>
      </c>
      <c r="C404" s="128" t="str">
        <f>IF('1-Devis'!C403="","",'1-Devis'!C403)</f>
        <v/>
      </c>
      <c r="D404" s="128" t="str">
        <f>IF('1-Devis'!D403="","",'1-Devis'!D403)</f>
        <v/>
      </c>
      <c r="E404" s="128" t="str">
        <f>IF('1-Devis'!E403="","",'1-Devis'!E403)</f>
        <v/>
      </c>
      <c r="F404" s="128" t="str">
        <f>IF('1-Devis'!F403="","",'1-Devis'!F403)</f>
        <v/>
      </c>
      <c r="G404" s="301" t="str">
        <f>IF('1-Devis'!G403="","",'1-Devis'!G403)</f>
        <v/>
      </c>
      <c r="H404" s="301" t="str">
        <f>IF('1-Devis'!H403="","",'1-Devis'!H403)</f>
        <v/>
      </c>
      <c r="I404" s="301" t="str">
        <f>IF('1-Devis'!I403="","",'1-Devis'!I403)</f>
        <v/>
      </c>
      <c r="J404" s="24" t="str">
        <f>IF('1-Devis'!J403="","",'1-Devis'!J403)</f>
        <v/>
      </c>
      <c r="K404" s="376" t="str">
        <f>IF('1-Devis'!K403="","",'1-Devis'!K403)</f>
        <v/>
      </c>
      <c r="L404" s="395"/>
      <c r="M404" s="396" t="str">
        <f t="shared" si="25"/>
        <v/>
      </c>
      <c r="N404" s="22" t="str">
        <f t="shared" si="24"/>
        <v/>
      </c>
      <c r="O404" s="399" t="str">
        <f t="shared" si="26"/>
        <v/>
      </c>
      <c r="P404" s="400" t="str">
        <f t="shared" si="27"/>
        <v/>
      </c>
      <c r="Q404" s="20"/>
    </row>
    <row r="405" spans="1:17" ht="20.100000000000001" customHeight="1">
      <c r="A405" s="127">
        <v>399</v>
      </c>
      <c r="B405" s="128" t="str">
        <f>IF('1-Devis'!B404="","",'1-Devis'!B404)</f>
        <v/>
      </c>
      <c r="C405" s="128" t="str">
        <f>IF('1-Devis'!C404="","",'1-Devis'!C404)</f>
        <v/>
      </c>
      <c r="D405" s="128" t="str">
        <f>IF('1-Devis'!D404="","",'1-Devis'!D404)</f>
        <v/>
      </c>
      <c r="E405" s="128" t="str">
        <f>IF('1-Devis'!E404="","",'1-Devis'!E404)</f>
        <v/>
      </c>
      <c r="F405" s="128" t="str">
        <f>IF('1-Devis'!F404="","",'1-Devis'!F404)</f>
        <v/>
      </c>
      <c r="G405" s="301" t="str">
        <f>IF('1-Devis'!G404="","",'1-Devis'!G404)</f>
        <v/>
      </c>
      <c r="H405" s="301" t="str">
        <f>IF('1-Devis'!H404="","",'1-Devis'!H404)</f>
        <v/>
      </c>
      <c r="I405" s="301" t="str">
        <f>IF('1-Devis'!I404="","",'1-Devis'!I404)</f>
        <v/>
      </c>
      <c r="J405" s="24" t="str">
        <f>IF('1-Devis'!J404="","",'1-Devis'!J404)</f>
        <v/>
      </c>
      <c r="K405" s="376" t="str">
        <f>IF('1-Devis'!K404="","",'1-Devis'!K404)</f>
        <v/>
      </c>
      <c r="L405" s="395"/>
      <c r="M405" s="396" t="str">
        <f t="shared" si="25"/>
        <v/>
      </c>
      <c r="N405" s="22" t="str">
        <f t="shared" si="24"/>
        <v/>
      </c>
      <c r="O405" s="399" t="str">
        <f t="shared" si="26"/>
        <v/>
      </c>
      <c r="P405" s="400" t="str">
        <f t="shared" si="27"/>
        <v/>
      </c>
      <c r="Q405" s="20"/>
    </row>
    <row r="406" spans="1:17" ht="20.100000000000001" customHeight="1">
      <c r="A406" s="127">
        <v>400</v>
      </c>
      <c r="B406" s="128" t="str">
        <f>IF('1-Devis'!B405="","",'1-Devis'!B405)</f>
        <v/>
      </c>
      <c r="C406" s="128" t="str">
        <f>IF('1-Devis'!C405="","",'1-Devis'!C405)</f>
        <v/>
      </c>
      <c r="D406" s="128" t="str">
        <f>IF('1-Devis'!D405="","",'1-Devis'!D405)</f>
        <v/>
      </c>
      <c r="E406" s="128" t="str">
        <f>IF('1-Devis'!E405="","",'1-Devis'!E405)</f>
        <v/>
      </c>
      <c r="F406" s="128" t="str">
        <f>IF('1-Devis'!F405="","",'1-Devis'!F405)</f>
        <v/>
      </c>
      <c r="G406" s="301" t="str">
        <f>IF('1-Devis'!G405="","",'1-Devis'!G405)</f>
        <v/>
      </c>
      <c r="H406" s="301" t="str">
        <f>IF('1-Devis'!H405="","",'1-Devis'!H405)</f>
        <v/>
      </c>
      <c r="I406" s="301" t="str">
        <f>IF('1-Devis'!I405="","",'1-Devis'!I405)</f>
        <v/>
      </c>
      <c r="J406" s="24" t="str">
        <f>IF('1-Devis'!J405="","",'1-Devis'!J405)</f>
        <v/>
      </c>
      <c r="K406" s="376" t="str">
        <f>IF('1-Devis'!K405="","",'1-Devis'!K405)</f>
        <v/>
      </c>
      <c r="L406" s="395"/>
      <c r="M406" s="396" t="str">
        <f t="shared" si="25"/>
        <v/>
      </c>
      <c r="N406" s="22" t="str">
        <f t="shared" si="24"/>
        <v/>
      </c>
      <c r="O406" s="399" t="str">
        <f t="shared" si="26"/>
        <v/>
      </c>
      <c r="P406" s="400" t="str">
        <f t="shared" si="27"/>
        <v/>
      </c>
      <c r="Q406" s="20"/>
    </row>
    <row r="407" spans="1:17" ht="20.100000000000001" customHeight="1">
      <c r="A407" s="127">
        <v>401</v>
      </c>
      <c r="B407" s="128" t="str">
        <f>IF('1-Devis'!B406="","",'1-Devis'!B406)</f>
        <v/>
      </c>
      <c r="C407" s="128" t="str">
        <f>IF('1-Devis'!C406="","",'1-Devis'!C406)</f>
        <v/>
      </c>
      <c r="D407" s="128" t="str">
        <f>IF('1-Devis'!D406="","",'1-Devis'!D406)</f>
        <v/>
      </c>
      <c r="E407" s="128" t="str">
        <f>IF('1-Devis'!E406="","",'1-Devis'!E406)</f>
        <v/>
      </c>
      <c r="F407" s="128" t="str">
        <f>IF('1-Devis'!F406="","",'1-Devis'!F406)</f>
        <v/>
      </c>
      <c r="G407" s="301" t="str">
        <f>IF('1-Devis'!G406="","",'1-Devis'!G406)</f>
        <v/>
      </c>
      <c r="H407" s="301" t="str">
        <f>IF('1-Devis'!H406="","",'1-Devis'!H406)</f>
        <v/>
      </c>
      <c r="I407" s="301" t="str">
        <f>IF('1-Devis'!I406="","",'1-Devis'!I406)</f>
        <v/>
      </c>
      <c r="J407" s="24" t="str">
        <f>IF('1-Devis'!J406="","",'1-Devis'!J406)</f>
        <v/>
      </c>
      <c r="K407" s="376" t="str">
        <f>IF('1-Devis'!K406="","",'1-Devis'!K406)</f>
        <v/>
      </c>
      <c r="L407" s="395"/>
      <c r="M407" s="396" t="str">
        <f t="shared" si="25"/>
        <v/>
      </c>
      <c r="N407" s="22" t="str">
        <f t="shared" si="24"/>
        <v/>
      </c>
      <c r="O407" s="399" t="str">
        <f t="shared" si="26"/>
        <v/>
      </c>
      <c r="P407" s="400" t="str">
        <f t="shared" si="27"/>
        <v/>
      </c>
      <c r="Q407" s="20"/>
    </row>
    <row r="408" spans="1:17" ht="20.100000000000001" customHeight="1">
      <c r="A408" s="127">
        <v>402</v>
      </c>
      <c r="B408" s="128" t="str">
        <f>IF('1-Devis'!B407="","",'1-Devis'!B407)</f>
        <v/>
      </c>
      <c r="C408" s="128" t="str">
        <f>IF('1-Devis'!C407="","",'1-Devis'!C407)</f>
        <v/>
      </c>
      <c r="D408" s="128" t="str">
        <f>IF('1-Devis'!D407="","",'1-Devis'!D407)</f>
        <v/>
      </c>
      <c r="E408" s="128" t="str">
        <f>IF('1-Devis'!E407="","",'1-Devis'!E407)</f>
        <v/>
      </c>
      <c r="F408" s="128" t="str">
        <f>IF('1-Devis'!F407="","",'1-Devis'!F407)</f>
        <v/>
      </c>
      <c r="G408" s="301" t="str">
        <f>IF('1-Devis'!G407="","",'1-Devis'!G407)</f>
        <v/>
      </c>
      <c r="H408" s="301" t="str">
        <f>IF('1-Devis'!H407="","",'1-Devis'!H407)</f>
        <v/>
      </c>
      <c r="I408" s="301" t="str">
        <f>IF('1-Devis'!I407="","",'1-Devis'!I407)</f>
        <v/>
      </c>
      <c r="J408" s="24" t="str">
        <f>IF('1-Devis'!J407="","",'1-Devis'!J407)</f>
        <v/>
      </c>
      <c r="K408" s="376" t="str">
        <f>IF('1-Devis'!K407="","",'1-Devis'!K407)</f>
        <v/>
      </c>
      <c r="L408" s="395"/>
      <c r="M408" s="396" t="str">
        <f t="shared" si="25"/>
        <v/>
      </c>
      <c r="N408" s="22" t="str">
        <f t="shared" si="24"/>
        <v/>
      </c>
      <c r="O408" s="399" t="str">
        <f t="shared" si="26"/>
        <v/>
      </c>
      <c r="P408" s="400" t="str">
        <f t="shared" si="27"/>
        <v/>
      </c>
      <c r="Q408" s="20"/>
    </row>
    <row r="409" spans="1:17" ht="20.100000000000001" customHeight="1">
      <c r="A409" s="127">
        <v>403</v>
      </c>
      <c r="B409" s="128" t="str">
        <f>IF('1-Devis'!B408="","",'1-Devis'!B408)</f>
        <v/>
      </c>
      <c r="C409" s="128" t="str">
        <f>IF('1-Devis'!C408="","",'1-Devis'!C408)</f>
        <v/>
      </c>
      <c r="D409" s="128" t="str">
        <f>IF('1-Devis'!D408="","",'1-Devis'!D408)</f>
        <v/>
      </c>
      <c r="E409" s="128" t="str">
        <f>IF('1-Devis'!E408="","",'1-Devis'!E408)</f>
        <v/>
      </c>
      <c r="F409" s="128" t="str">
        <f>IF('1-Devis'!F408="","",'1-Devis'!F408)</f>
        <v/>
      </c>
      <c r="G409" s="301" t="str">
        <f>IF('1-Devis'!G408="","",'1-Devis'!G408)</f>
        <v/>
      </c>
      <c r="H409" s="301" t="str">
        <f>IF('1-Devis'!H408="","",'1-Devis'!H408)</f>
        <v/>
      </c>
      <c r="I409" s="301" t="str">
        <f>IF('1-Devis'!I408="","",'1-Devis'!I408)</f>
        <v/>
      </c>
      <c r="J409" s="24" t="str">
        <f>IF('1-Devis'!J408="","",'1-Devis'!J408)</f>
        <v/>
      </c>
      <c r="K409" s="376" t="str">
        <f>IF('1-Devis'!K408="","",'1-Devis'!K408)</f>
        <v/>
      </c>
      <c r="L409" s="395"/>
      <c r="M409" s="396" t="str">
        <f t="shared" si="25"/>
        <v/>
      </c>
      <c r="N409" s="22" t="str">
        <f t="shared" si="24"/>
        <v/>
      </c>
      <c r="O409" s="399" t="str">
        <f t="shared" si="26"/>
        <v/>
      </c>
      <c r="P409" s="400" t="str">
        <f t="shared" si="27"/>
        <v/>
      </c>
      <c r="Q409" s="20"/>
    </row>
    <row r="410" spans="1:17" ht="20.100000000000001" customHeight="1">
      <c r="A410" s="127">
        <v>404</v>
      </c>
      <c r="B410" s="128" t="str">
        <f>IF('1-Devis'!B409="","",'1-Devis'!B409)</f>
        <v/>
      </c>
      <c r="C410" s="128" t="str">
        <f>IF('1-Devis'!C409="","",'1-Devis'!C409)</f>
        <v/>
      </c>
      <c r="D410" s="128" t="str">
        <f>IF('1-Devis'!D409="","",'1-Devis'!D409)</f>
        <v/>
      </c>
      <c r="E410" s="128" t="str">
        <f>IF('1-Devis'!E409="","",'1-Devis'!E409)</f>
        <v/>
      </c>
      <c r="F410" s="128" t="str">
        <f>IF('1-Devis'!F409="","",'1-Devis'!F409)</f>
        <v/>
      </c>
      <c r="G410" s="301" t="str">
        <f>IF('1-Devis'!G409="","",'1-Devis'!G409)</f>
        <v/>
      </c>
      <c r="H410" s="301" t="str">
        <f>IF('1-Devis'!H409="","",'1-Devis'!H409)</f>
        <v/>
      </c>
      <c r="I410" s="301" t="str">
        <f>IF('1-Devis'!I409="","",'1-Devis'!I409)</f>
        <v/>
      </c>
      <c r="J410" s="24" t="str">
        <f>IF('1-Devis'!J409="","",'1-Devis'!J409)</f>
        <v/>
      </c>
      <c r="K410" s="376" t="str">
        <f>IF('1-Devis'!K409="","",'1-Devis'!K409)</f>
        <v/>
      </c>
      <c r="L410" s="395"/>
      <c r="M410" s="396" t="str">
        <f t="shared" si="25"/>
        <v/>
      </c>
      <c r="N410" s="22" t="str">
        <f t="shared" si="24"/>
        <v/>
      </c>
      <c r="O410" s="399" t="str">
        <f t="shared" si="26"/>
        <v/>
      </c>
      <c r="P410" s="400" t="str">
        <f t="shared" si="27"/>
        <v/>
      </c>
      <c r="Q410" s="20"/>
    </row>
    <row r="411" spans="1:17" ht="20.100000000000001" customHeight="1">
      <c r="A411" s="127">
        <v>405</v>
      </c>
      <c r="B411" s="128" t="str">
        <f>IF('1-Devis'!B410="","",'1-Devis'!B410)</f>
        <v/>
      </c>
      <c r="C411" s="128" t="str">
        <f>IF('1-Devis'!C410="","",'1-Devis'!C410)</f>
        <v/>
      </c>
      <c r="D411" s="128" t="str">
        <f>IF('1-Devis'!D410="","",'1-Devis'!D410)</f>
        <v/>
      </c>
      <c r="E411" s="128" t="str">
        <f>IF('1-Devis'!E410="","",'1-Devis'!E410)</f>
        <v/>
      </c>
      <c r="F411" s="128" t="str">
        <f>IF('1-Devis'!F410="","",'1-Devis'!F410)</f>
        <v/>
      </c>
      <c r="G411" s="301" t="str">
        <f>IF('1-Devis'!G410="","",'1-Devis'!G410)</f>
        <v/>
      </c>
      <c r="H411" s="301" t="str">
        <f>IF('1-Devis'!H410="","",'1-Devis'!H410)</f>
        <v/>
      </c>
      <c r="I411" s="301" t="str">
        <f>IF('1-Devis'!I410="","",'1-Devis'!I410)</f>
        <v/>
      </c>
      <c r="J411" s="24" t="str">
        <f>IF('1-Devis'!J410="","",'1-Devis'!J410)</f>
        <v/>
      </c>
      <c r="K411" s="376" t="str">
        <f>IF('1-Devis'!K410="","",'1-Devis'!K410)</f>
        <v/>
      </c>
      <c r="L411" s="395"/>
      <c r="M411" s="396" t="str">
        <f t="shared" si="25"/>
        <v/>
      </c>
      <c r="N411" s="22" t="str">
        <f t="shared" si="24"/>
        <v/>
      </c>
      <c r="O411" s="399" t="str">
        <f t="shared" si="26"/>
        <v/>
      </c>
      <c r="P411" s="400" t="str">
        <f t="shared" si="27"/>
        <v/>
      </c>
      <c r="Q411" s="20"/>
    </row>
    <row r="412" spans="1:17" ht="20.100000000000001" customHeight="1">
      <c r="A412" s="127">
        <v>406</v>
      </c>
      <c r="B412" s="128" t="str">
        <f>IF('1-Devis'!B411="","",'1-Devis'!B411)</f>
        <v/>
      </c>
      <c r="C412" s="128" t="str">
        <f>IF('1-Devis'!C411="","",'1-Devis'!C411)</f>
        <v/>
      </c>
      <c r="D412" s="128" t="str">
        <f>IF('1-Devis'!D411="","",'1-Devis'!D411)</f>
        <v/>
      </c>
      <c r="E412" s="128" t="str">
        <f>IF('1-Devis'!E411="","",'1-Devis'!E411)</f>
        <v/>
      </c>
      <c r="F412" s="128" t="str">
        <f>IF('1-Devis'!F411="","",'1-Devis'!F411)</f>
        <v/>
      </c>
      <c r="G412" s="301" t="str">
        <f>IF('1-Devis'!G411="","",'1-Devis'!G411)</f>
        <v/>
      </c>
      <c r="H412" s="301" t="str">
        <f>IF('1-Devis'!H411="","",'1-Devis'!H411)</f>
        <v/>
      </c>
      <c r="I412" s="301" t="str">
        <f>IF('1-Devis'!I411="","",'1-Devis'!I411)</f>
        <v/>
      </c>
      <c r="J412" s="24" t="str">
        <f>IF('1-Devis'!J411="","",'1-Devis'!J411)</f>
        <v/>
      </c>
      <c r="K412" s="376" t="str">
        <f>IF('1-Devis'!K411="","",'1-Devis'!K411)</f>
        <v/>
      </c>
      <c r="L412" s="395"/>
      <c r="M412" s="396" t="str">
        <f t="shared" si="25"/>
        <v/>
      </c>
      <c r="N412" s="22" t="str">
        <f t="shared" si="24"/>
        <v/>
      </c>
      <c r="O412" s="399" t="str">
        <f t="shared" si="26"/>
        <v/>
      </c>
      <c r="P412" s="400" t="str">
        <f t="shared" si="27"/>
        <v/>
      </c>
      <c r="Q412" s="20"/>
    </row>
    <row r="413" spans="1:17" ht="20.100000000000001" customHeight="1">
      <c r="A413" s="127">
        <v>407</v>
      </c>
      <c r="B413" s="128" t="str">
        <f>IF('1-Devis'!B412="","",'1-Devis'!B412)</f>
        <v/>
      </c>
      <c r="C413" s="128" t="str">
        <f>IF('1-Devis'!C412="","",'1-Devis'!C412)</f>
        <v/>
      </c>
      <c r="D413" s="128" t="str">
        <f>IF('1-Devis'!D412="","",'1-Devis'!D412)</f>
        <v/>
      </c>
      <c r="E413" s="128" t="str">
        <f>IF('1-Devis'!E412="","",'1-Devis'!E412)</f>
        <v/>
      </c>
      <c r="F413" s="128" t="str">
        <f>IF('1-Devis'!F412="","",'1-Devis'!F412)</f>
        <v/>
      </c>
      <c r="G413" s="301" t="str">
        <f>IF('1-Devis'!G412="","",'1-Devis'!G412)</f>
        <v/>
      </c>
      <c r="H413" s="301" t="str">
        <f>IF('1-Devis'!H412="","",'1-Devis'!H412)</f>
        <v/>
      </c>
      <c r="I413" s="301" t="str">
        <f>IF('1-Devis'!I412="","",'1-Devis'!I412)</f>
        <v/>
      </c>
      <c r="J413" s="24" t="str">
        <f>IF('1-Devis'!J412="","",'1-Devis'!J412)</f>
        <v/>
      </c>
      <c r="K413" s="376" t="str">
        <f>IF('1-Devis'!K412="","",'1-Devis'!K412)</f>
        <v/>
      </c>
      <c r="L413" s="395"/>
      <c r="M413" s="396" t="str">
        <f t="shared" si="25"/>
        <v/>
      </c>
      <c r="N413" s="22" t="str">
        <f t="shared" si="24"/>
        <v/>
      </c>
      <c r="O413" s="399" t="str">
        <f t="shared" si="26"/>
        <v/>
      </c>
      <c r="P413" s="400" t="str">
        <f t="shared" si="27"/>
        <v/>
      </c>
      <c r="Q413" s="20"/>
    </row>
    <row r="414" spans="1:17" ht="20.100000000000001" customHeight="1">
      <c r="A414" s="127">
        <v>408</v>
      </c>
      <c r="B414" s="128" t="str">
        <f>IF('1-Devis'!B413="","",'1-Devis'!B413)</f>
        <v/>
      </c>
      <c r="C414" s="128" t="str">
        <f>IF('1-Devis'!C413="","",'1-Devis'!C413)</f>
        <v/>
      </c>
      <c r="D414" s="128" t="str">
        <f>IF('1-Devis'!D413="","",'1-Devis'!D413)</f>
        <v/>
      </c>
      <c r="E414" s="128" t="str">
        <f>IF('1-Devis'!E413="","",'1-Devis'!E413)</f>
        <v/>
      </c>
      <c r="F414" s="128" t="str">
        <f>IF('1-Devis'!F413="","",'1-Devis'!F413)</f>
        <v/>
      </c>
      <c r="G414" s="301" t="str">
        <f>IF('1-Devis'!G413="","",'1-Devis'!G413)</f>
        <v/>
      </c>
      <c r="H414" s="301" t="str">
        <f>IF('1-Devis'!H413="","",'1-Devis'!H413)</f>
        <v/>
      </c>
      <c r="I414" s="301" t="str">
        <f>IF('1-Devis'!I413="","",'1-Devis'!I413)</f>
        <v/>
      </c>
      <c r="J414" s="24" t="str">
        <f>IF('1-Devis'!J413="","",'1-Devis'!J413)</f>
        <v/>
      </c>
      <c r="K414" s="376" t="str">
        <f>IF('1-Devis'!K413="","",'1-Devis'!K413)</f>
        <v/>
      </c>
      <c r="L414" s="395"/>
      <c r="M414" s="396" t="str">
        <f t="shared" si="25"/>
        <v/>
      </c>
      <c r="N414" s="22" t="str">
        <f t="shared" si="24"/>
        <v/>
      </c>
      <c r="O414" s="399" t="str">
        <f t="shared" si="26"/>
        <v/>
      </c>
      <c r="P414" s="400" t="str">
        <f t="shared" si="27"/>
        <v/>
      </c>
      <c r="Q414" s="20"/>
    </row>
    <row r="415" spans="1:17" ht="20.100000000000001" customHeight="1">
      <c r="A415" s="127">
        <v>409</v>
      </c>
      <c r="B415" s="128" t="str">
        <f>IF('1-Devis'!B414="","",'1-Devis'!B414)</f>
        <v/>
      </c>
      <c r="C415" s="128" t="str">
        <f>IF('1-Devis'!C414="","",'1-Devis'!C414)</f>
        <v/>
      </c>
      <c r="D415" s="128" t="str">
        <f>IF('1-Devis'!D414="","",'1-Devis'!D414)</f>
        <v/>
      </c>
      <c r="E415" s="128" t="str">
        <f>IF('1-Devis'!E414="","",'1-Devis'!E414)</f>
        <v/>
      </c>
      <c r="F415" s="128" t="str">
        <f>IF('1-Devis'!F414="","",'1-Devis'!F414)</f>
        <v/>
      </c>
      <c r="G415" s="301" t="str">
        <f>IF('1-Devis'!G414="","",'1-Devis'!G414)</f>
        <v/>
      </c>
      <c r="H415" s="301" t="str">
        <f>IF('1-Devis'!H414="","",'1-Devis'!H414)</f>
        <v/>
      </c>
      <c r="I415" s="301" t="str">
        <f>IF('1-Devis'!I414="","",'1-Devis'!I414)</f>
        <v/>
      </c>
      <c r="J415" s="24" t="str">
        <f>IF('1-Devis'!J414="","",'1-Devis'!J414)</f>
        <v/>
      </c>
      <c r="K415" s="376" t="str">
        <f>IF('1-Devis'!K414="","",'1-Devis'!K414)</f>
        <v/>
      </c>
      <c r="L415" s="395"/>
      <c r="M415" s="396" t="str">
        <f t="shared" si="25"/>
        <v/>
      </c>
      <c r="N415" s="22" t="str">
        <f t="shared" si="24"/>
        <v/>
      </c>
      <c r="O415" s="399" t="str">
        <f t="shared" si="26"/>
        <v/>
      </c>
      <c r="P415" s="400" t="str">
        <f t="shared" si="27"/>
        <v/>
      </c>
      <c r="Q415" s="20"/>
    </row>
    <row r="416" spans="1:17" ht="20.100000000000001" customHeight="1">
      <c r="A416" s="127">
        <v>410</v>
      </c>
      <c r="B416" s="128" t="str">
        <f>IF('1-Devis'!B415="","",'1-Devis'!B415)</f>
        <v/>
      </c>
      <c r="C416" s="128" t="str">
        <f>IF('1-Devis'!C415="","",'1-Devis'!C415)</f>
        <v/>
      </c>
      <c r="D416" s="128" t="str">
        <f>IF('1-Devis'!D415="","",'1-Devis'!D415)</f>
        <v/>
      </c>
      <c r="E416" s="128" t="str">
        <f>IF('1-Devis'!E415="","",'1-Devis'!E415)</f>
        <v/>
      </c>
      <c r="F416" s="128" t="str">
        <f>IF('1-Devis'!F415="","",'1-Devis'!F415)</f>
        <v/>
      </c>
      <c r="G416" s="301" t="str">
        <f>IF('1-Devis'!G415="","",'1-Devis'!G415)</f>
        <v/>
      </c>
      <c r="H416" s="301" t="str">
        <f>IF('1-Devis'!H415="","",'1-Devis'!H415)</f>
        <v/>
      </c>
      <c r="I416" s="301" t="str">
        <f>IF('1-Devis'!I415="","",'1-Devis'!I415)</f>
        <v/>
      </c>
      <c r="J416" s="24" t="str">
        <f>IF('1-Devis'!J415="","",'1-Devis'!J415)</f>
        <v/>
      </c>
      <c r="K416" s="376" t="str">
        <f>IF('1-Devis'!K415="","",'1-Devis'!K415)</f>
        <v/>
      </c>
      <c r="L416" s="395"/>
      <c r="M416" s="396" t="str">
        <f t="shared" si="25"/>
        <v/>
      </c>
      <c r="N416" s="22" t="str">
        <f t="shared" si="24"/>
        <v/>
      </c>
      <c r="O416" s="399" t="str">
        <f t="shared" si="26"/>
        <v/>
      </c>
      <c r="P416" s="400" t="str">
        <f t="shared" si="27"/>
        <v/>
      </c>
      <c r="Q416" s="20"/>
    </row>
    <row r="417" spans="1:17" ht="20.100000000000001" customHeight="1">
      <c r="A417" s="127">
        <v>411</v>
      </c>
      <c r="B417" s="128" t="str">
        <f>IF('1-Devis'!B416="","",'1-Devis'!B416)</f>
        <v/>
      </c>
      <c r="C417" s="128" t="str">
        <f>IF('1-Devis'!C416="","",'1-Devis'!C416)</f>
        <v/>
      </c>
      <c r="D417" s="128" t="str">
        <f>IF('1-Devis'!D416="","",'1-Devis'!D416)</f>
        <v/>
      </c>
      <c r="E417" s="128" t="str">
        <f>IF('1-Devis'!E416="","",'1-Devis'!E416)</f>
        <v/>
      </c>
      <c r="F417" s="128" t="str">
        <f>IF('1-Devis'!F416="","",'1-Devis'!F416)</f>
        <v/>
      </c>
      <c r="G417" s="301" t="str">
        <f>IF('1-Devis'!G416="","",'1-Devis'!G416)</f>
        <v/>
      </c>
      <c r="H417" s="301" t="str">
        <f>IF('1-Devis'!H416="","",'1-Devis'!H416)</f>
        <v/>
      </c>
      <c r="I417" s="301" t="str">
        <f>IF('1-Devis'!I416="","",'1-Devis'!I416)</f>
        <v/>
      </c>
      <c r="J417" s="24" t="str">
        <f>IF('1-Devis'!J416="","",'1-Devis'!J416)</f>
        <v/>
      </c>
      <c r="K417" s="376" t="str">
        <f>IF('1-Devis'!K416="","",'1-Devis'!K416)</f>
        <v/>
      </c>
      <c r="L417" s="395"/>
      <c r="M417" s="396" t="str">
        <f t="shared" si="25"/>
        <v/>
      </c>
      <c r="N417" s="22" t="str">
        <f t="shared" si="24"/>
        <v/>
      </c>
      <c r="O417" s="399" t="str">
        <f t="shared" si="26"/>
        <v/>
      </c>
      <c r="P417" s="400" t="str">
        <f t="shared" si="27"/>
        <v/>
      </c>
      <c r="Q417" s="20"/>
    </row>
    <row r="418" spans="1:17" ht="20.100000000000001" customHeight="1">
      <c r="A418" s="127">
        <v>412</v>
      </c>
      <c r="B418" s="128" t="str">
        <f>IF('1-Devis'!B417="","",'1-Devis'!B417)</f>
        <v/>
      </c>
      <c r="C418" s="128" t="str">
        <f>IF('1-Devis'!C417="","",'1-Devis'!C417)</f>
        <v/>
      </c>
      <c r="D418" s="128" t="str">
        <f>IF('1-Devis'!D417="","",'1-Devis'!D417)</f>
        <v/>
      </c>
      <c r="E418" s="128" t="str">
        <f>IF('1-Devis'!E417="","",'1-Devis'!E417)</f>
        <v/>
      </c>
      <c r="F418" s="128" t="str">
        <f>IF('1-Devis'!F417="","",'1-Devis'!F417)</f>
        <v/>
      </c>
      <c r="G418" s="301" t="str">
        <f>IF('1-Devis'!G417="","",'1-Devis'!G417)</f>
        <v/>
      </c>
      <c r="H418" s="301" t="str">
        <f>IF('1-Devis'!H417="","",'1-Devis'!H417)</f>
        <v/>
      </c>
      <c r="I418" s="301" t="str">
        <f>IF('1-Devis'!I417="","",'1-Devis'!I417)</f>
        <v/>
      </c>
      <c r="J418" s="24" t="str">
        <f>IF('1-Devis'!J417="","",'1-Devis'!J417)</f>
        <v/>
      </c>
      <c r="K418" s="376" t="str">
        <f>IF('1-Devis'!K417="","",'1-Devis'!K417)</f>
        <v/>
      </c>
      <c r="L418" s="395"/>
      <c r="M418" s="396" t="str">
        <f t="shared" si="25"/>
        <v/>
      </c>
      <c r="N418" s="22" t="str">
        <f t="shared" si="24"/>
        <v/>
      </c>
      <c r="O418" s="399" t="str">
        <f t="shared" si="26"/>
        <v/>
      </c>
      <c r="P418" s="400" t="str">
        <f t="shared" si="27"/>
        <v/>
      </c>
      <c r="Q418" s="20"/>
    </row>
    <row r="419" spans="1:17" ht="20.100000000000001" customHeight="1">
      <c r="A419" s="127">
        <v>413</v>
      </c>
      <c r="B419" s="128" t="str">
        <f>IF('1-Devis'!B418="","",'1-Devis'!B418)</f>
        <v/>
      </c>
      <c r="C419" s="128" t="str">
        <f>IF('1-Devis'!C418="","",'1-Devis'!C418)</f>
        <v/>
      </c>
      <c r="D419" s="128" t="str">
        <f>IF('1-Devis'!D418="","",'1-Devis'!D418)</f>
        <v/>
      </c>
      <c r="E419" s="128" t="str">
        <f>IF('1-Devis'!E418="","",'1-Devis'!E418)</f>
        <v/>
      </c>
      <c r="F419" s="128" t="str">
        <f>IF('1-Devis'!F418="","",'1-Devis'!F418)</f>
        <v/>
      </c>
      <c r="G419" s="301" t="str">
        <f>IF('1-Devis'!G418="","",'1-Devis'!G418)</f>
        <v/>
      </c>
      <c r="H419" s="301" t="str">
        <f>IF('1-Devis'!H418="","",'1-Devis'!H418)</f>
        <v/>
      </c>
      <c r="I419" s="301" t="str">
        <f>IF('1-Devis'!I418="","",'1-Devis'!I418)</f>
        <v/>
      </c>
      <c r="J419" s="24" t="str">
        <f>IF('1-Devis'!J418="","",'1-Devis'!J418)</f>
        <v/>
      </c>
      <c r="K419" s="376" t="str">
        <f>IF('1-Devis'!K418="","",'1-Devis'!K418)</f>
        <v/>
      </c>
      <c r="L419" s="395"/>
      <c r="M419" s="396" t="str">
        <f t="shared" si="25"/>
        <v/>
      </c>
      <c r="N419" s="22" t="str">
        <f t="shared" si="24"/>
        <v/>
      </c>
      <c r="O419" s="399" t="str">
        <f t="shared" si="26"/>
        <v/>
      </c>
      <c r="P419" s="400" t="str">
        <f t="shared" si="27"/>
        <v/>
      </c>
      <c r="Q419" s="20"/>
    </row>
    <row r="420" spans="1:17" ht="20.100000000000001" customHeight="1">
      <c r="A420" s="127">
        <v>414</v>
      </c>
      <c r="B420" s="128" t="str">
        <f>IF('1-Devis'!B419="","",'1-Devis'!B419)</f>
        <v/>
      </c>
      <c r="C420" s="128" t="str">
        <f>IF('1-Devis'!C419="","",'1-Devis'!C419)</f>
        <v/>
      </c>
      <c r="D420" s="128" t="str">
        <f>IF('1-Devis'!D419="","",'1-Devis'!D419)</f>
        <v/>
      </c>
      <c r="E420" s="128" t="str">
        <f>IF('1-Devis'!E419="","",'1-Devis'!E419)</f>
        <v/>
      </c>
      <c r="F420" s="128" t="str">
        <f>IF('1-Devis'!F419="","",'1-Devis'!F419)</f>
        <v/>
      </c>
      <c r="G420" s="301" t="str">
        <f>IF('1-Devis'!G419="","",'1-Devis'!G419)</f>
        <v/>
      </c>
      <c r="H420" s="301" t="str">
        <f>IF('1-Devis'!H419="","",'1-Devis'!H419)</f>
        <v/>
      </c>
      <c r="I420" s="301" t="str">
        <f>IF('1-Devis'!I419="","",'1-Devis'!I419)</f>
        <v/>
      </c>
      <c r="J420" s="24" t="str">
        <f>IF('1-Devis'!J419="","",'1-Devis'!J419)</f>
        <v/>
      </c>
      <c r="K420" s="376" t="str">
        <f>IF('1-Devis'!K419="","",'1-Devis'!K419)</f>
        <v/>
      </c>
      <c r="L420" s="395"/>
      <c r="M420" s="396" t="str">
        <f t="shared" si="25"/>
        <v/>
      </c>
      <c r="N420" s="22" t="str">
        <f t="shared" si="24"/>
        <v/>
      </c>
      <c r="O420" s="399" t="str">
        <f t="shared" si="26"/>
        <v/>
      </c>
      <c r="P420" s="400" t="str">
        <f t="shared" si="27"/>
        <v/>
      </c>
      <c r="Q420" s="20"/>
    </row>
    <row r="421" spans="1:17" ht="20.100000000000001" customHeight="1">
      <c r="A421" s="127">
        <v>415</v>
      </c>
      <c r="B421" s="128" t="str">
        <f>IF('1-Devis'!B420="","",'1-Devis'!B420)</f>
        <v/>
      </c>
      <c r="C421" s="128" t="str">
        <f>IF('1-Devis'!C420="","",'1-Devis'!C420)</f>
        <v/>
      </c>
      <c r="D421" s="128" t="str">
        <f>IF('1-Devis'!D420="","",'1-Devis'!D420)</f>
        <v/>
      </c>
      <c r="E421" s="128" t="str">
        <f>IF('1-Devis'!E420="","",'1-Devis'!E420)</f>
        <v/>
      </c>
      <c r="F421" s="128" t="str">
        <f>IF('1-Devis'!F420="","",'1-Devis'!F420)</f>
        <v/>
      </c>
      <c r="G421" s="301" t="str">
        <f>IF('1-Devis'!G420="","",'1-Devis'!G420)</f>
        <v/>
      </c>
      <c r="H421" s="301" t="str">
        <f>IF('1-Devis'!H420="","",'1-Devis'!H420)</f>
        <v/>
      </c>
      <c r="I421" s="301" t="str">
        <f>IF('1-Devis'!I420="","",'1-Devis'!I420)</f>
        <v/>
      </c>
      <c r="J421" s="24" t="str">
        <f>IF('1-Devis'!J420="","",'1-Devis'!J420)</f>
        <v/>
      </c>
      <c r="K421" s="376" t="str">
        <f>IF('1-Devis'!K420="","",'1-Devis'!K420)</f>
        <v/>
      </c>
      <c r="L421" s="395"/>
      <c r="M421" s="396" t="str">
        <f t="shared" si="25"/>
        <v/>
      </c>
      <c r="N421" s="22" t="str">
        <f t="shared" si="24"/>
        <v/>
      </c>
      <c r="O421" s="399" t="str">
        <f t="shared" si="26"/>
        <v/>
      </c>
      <c r="P421" s="400" t="str">
        <f t="shared" si="27"/>
        <v/>
      </c>
      <c r="Q421" s="20"/>
    </row>
    <row r="422" spans="1:17" ht="20.100000000000001" customHeight="1">
      <c r="A422" s="127">
        <v>416</v>
      </c>
      <c r="B422" s="128" t="str">
        <f>IF('1-Devis'!B421="","",'1-Devis'!B421)</f>
        <v/>
      </c>
      <c r="C422" s="128" t="str">
        <f>IF('1-Devis'!C421="","",'1-Devis'!C421)</f>
        <v/>
      </c>
      <c r="D422" s="128" t="str">
        <f>IF('1-Devis'!D421="","",'1-Devis'!D421)</f>
        <v/>
      </c>
      <c r="E422" s="128" t="str">
        <f>IF('1-Devis'!E421="","",'1-Devis'!E421)</f>
        <v/>
      </c>
      <c r="F422" s="128" t="str">
        <f>IF('1-Devis'!F421="","",'1-Devis'!F421)</f>
        <v/>
      </c>
      <c r="G422" s="301" t="str">
        <f>IF('1-Devis'!G421="","",'1-Devis'!G421)</f>
        <v/>
      </c>
      <c r="H422" s="301" t="str">
        <f>IF('1-Devis'!H421="","",'1-Devis'!H421)</f>
        <v/>
      </c>
      <c r="I422" s="301" t="str">
        <f>IF('1-Devis'!I421="","",'1-Devis'!I421)</f>
        <v/>
      </c>
      <c r="J422" s="24" t="str">
        <f>IF('1-Devis'!J421="","",'1-Devis'!J421)</f>
        <v/>
      </c>
      <c r="K422" s="376" t="str">
        <f>IF('1-Devis'!K421="","",'1-Devis'!K421)</f>
        <v/>
      </c>
      <c r="L422" s="395"/>
      <c r="M422" s="396" t="str">
        <f t="shared" si="25"/>
        <v/>
      </c>
      <c r="N422" s="22" t="str">
        <f t="shared" si="24"/>
        <v/>
      </c>
      <c r="O422" s="399" t="str">
        <f t="shared" si="26"/>
        <v/>
      </c>
      <c r="P422" s="400" t="str">
        <f t="shared" si="27"/>
        <v/>
      </c>
      <c r="Q422" s="20"/>
    </row>
    <row r="423" spans="1:17" ht="20.100000000000001" customHeight="1">
      <c r="A423" s="127">
        <v>417</v>
      </c>
      <c r="B423" s="128" t="str">
        <f>IF('1-Devis'!B422="","",'1-Devis'!B422)</f>
        <v/>
      </c>
      <c r="C423" s="128" t="str">
        <f>IF('1-Devis'!C422="","",'1-Devis'!C422)</f>
        <v/>
      </c>
      <c r="D423" s="128" t="str">
        <f>IF('1-Devis'!D422="","",'1-Devis'!D422)</f>
        <v/>
      </c>
      <c r="E423" s="128" t="str">
        <f>IF('1-Devis'!E422="","",'1-Devis'!E422)</f>
        <v/>
      </c>
      <c r="F423" s="128" t="str">
        <f>IF('1-Devis'!F422="","",'1-Devis'!F422)</f>
        <v/>
      </c>
      <c r="G423" s="301" t="str">
        <f>IF('1-Devis'!G422="","",'1-Devis'!G422)</f>
        <v/>
      </c>
      <c r="H423" s="301" t="str">
        <f>IF('1-Devis'!H422="","",'1-Devis'!H422)</f>
        <v/>
      </c>
      <c r="I423" s="301" t="str">
        <f>IF('1-Devis'!I422="","",'1-Devis'!I422)</f>
        <v/>
      </c>
      <c r="J423" s="24" t="str">
        <f>IF('1-Devis'!J422="","",'1-Devis'!J422)</f>
        <v/>
      </c>
      <c r="K423" s="376" t="str">
        <f>IF('1-Devis'!K422="","",'1-Devis'!K422)</f>
        <v/>
      </c>
      <c r="L423" s="395"/>
      <c r="M423" s="396" t="str">
        <f t="shared" si="25"/>
        <v/>
      </c>
      <c r="N423" s="22" t="str">
        <f t="shared" si="24"/>
        <v/>
      </c>
      <c r="O423" s="399" t="str">
        <f t="shared" si="26"/>
        <v/>
      </c>
      <c r="P423" s="400" t="str">
        <f t="shared" si="27"/>
        <v/>
      </c>
      <c r="Q423" s="20"/>
    </row>
    <row r="424" spans="1:17" ht="20.100000000000001" customHeight="1">
      <c r="A424" s="127">
        <v>418</v>
      </c>
      <c r="B424" s="128" t="str">
        <f>IF('1-Devis'!B423="","",'1-Devis'!B423)</f>
        <v/>
      </c>
      <c r="C424" s="128" t="str">
        <f>IF('1-Devis'!C423="","",'1-Devis'!C423)</f>
        <v/>
      </c>
      <c r="D424" s="128" t="str">
        <f>IF('1-Devis'!D423="","",'1-Devis'!D423)</f>
        <v/>
      </c>
      <c r="E424" s="128" t="str">
        <f>IF('1-Devis'!E423="","",'1-Devis'!E423)</f>
        <v/>
      </c>
      <c r="F424" s="128" t="str">
        <f>IF('1-Devis'!F423="","",'1-Devis'!F423)</f>
        <v/>
      </c>
      <c r="G424" s="301" t="str">
        <f>IF('1-Devis'!G423="","",'1-Devis'!G423)</f>
        <v/>
      </c>
      <c r="H424" s="301" t="str">
        <f>IF('1-Devis'!H423="","",'1-Devis'!H423)</f>
        <v/>
      </c>
      <c r="I424" s="301" t="str">
        <f>IF('1-Devis'!I423="","",'1-Devis'!I423)</f>
        <v/>
      </c>
      <c r="J424" s="24" t="str">
        <f>IF('1-Devis'!J423="","",'1-Devis'!J423)</f>
        <v/>
      </c>
      <c r="K424" s="376" t="str">
        <f>IF('1-Devis'!K423="","",'1-Devis'!K423)</f>
        <v/>
      </c>
      <c r="L424" s="395"/>
      <c r="M424" s="396" t="str">
        <f t="shared" si="25"/>
        <v/>
      </c>
      <c r="N424" s="22" t="str">
        <f t="shared" si="24"/>
        <v/>
      </c>
      <c r="O424" s="399" t="str">
        <f t="shared" si="26"/>
        <v/>
      </c>
      <c r="P424" s="400" t="str">
        <f t="shared" si="27"/>
        <v/>
      </c>
      <c r="Q424" s="20"/>
    </row>
    <row r="425" spans="1:17" ht="20.100000000000001" customHeight="1">
      <c r="A425" s="127">
        <v>419</v>
      </c>
      <c r="B425" s="128" t="str">
        <f>IF('1-Devis'!B424="","",'1-Devis'!B424)</f>
        <v/>
      </c>
      <c r="C425" s="128" t="str">
        <f>IF('1-Devis'!C424="","",'1-Devis'!C424)</f>
        <v/>
      </c>
      <c r="D425" s="128" t="str">
        <f>IF('1-Devis'!D424="","",'1-Devis'!D424)</f>
        <v/>
      </c>
      <c r="E425" s="128" t="str">
        <f>IF('1-Devis'!E424="","",'1-Devis'!E424)</f>
        <v/>
      </c>
      <c r="F425" s="128" t="str">
        <f>IF('1-Devis'!F424="","",'1-Devis'!F424)</f>
        <v/>
      </c>
      <c r="G425" s="301" t="str">
        <f>IF('1-Devis'!G424="","",'1-Devis'!G424)</f>
        <v/>
      </c>
      <c r="H425" s="301" t="str">
        <f>IF('1-Devis'!H424="","",'1-Devis'!H424)</f>
        <v/>
      </c>
      <c r="I425" s="301" t="str">
        <f>IF('1-Devis'!I424="","",'1-Devis'!I424)</f>
        <v/>
      </c>
      <c r="J425" s="24" t="str">
        <f>IF('1-Devis'!J424="","",'1-Devis'!J424)</f>
        <v/>
      </c>
      <c r="K425" s="376" t="str">
        <f>IF('1-Devis'!K424="","",'1-Devis'!K424)</f>
        <v/>
      </c>
      <c r="L425" s="395"/>
      <c r="M425" s="396" t="str">
        <f t="shared" si="25"/>
        <v/>
      </c>
      <c r="N425" s="22" t="str">
        <f t="shared" si="24"/>
        <v/>
      </c>
      <c r="O425" s="399" t="str">
        <f t="shared" si="26"/>
        <v/>
      </c>
      <c r="P425" s="400" t="str">
        <f t="shared" si="27"/>
        <v/>
      </c>
      <c r="Q425" s="20"/>
    </row>
    <row r="426" spans="1:17" ht="20.100000000000001" customHeight="1">
      <c r="A426" s="127">
        <v>420</v>
      </c>
      <c r="B426" s="128" t="str">
        <f>IF('1-Devis'!B425="","",'1-Devis'!B425)</f>
        <v/>
      </c>
      <c r="C426" s="128" t="str">
        <f>IF('1-Devis'!C425="","",'1-Devis'!C425)</f>
        <v/>
      </c>
      <c r="D426" s="128" t="str">
        <f>IF('1-Devis'!D425="","",'1-Devis'!D425)</f>
        <v/>
      </c>
      <c r="E426" s="128" t="str">
        <f>IF('1-Devis'!E425="","",'1-Devis'!E425)</f>
        <v/>
      </c>
      <c r="F426" s="128" t="str">
        <f>IF('1-Devis'!F425="","",'1-Devis'!F425)</f>
        <v/>
      </c>
      <c r="G426" s="301" t="str">
        <f>IF('1-Devis'!G425="","",'1-Devis'!G425)</f>
        <v/>
      </c>
      <c r="H426" s="301" t="str">
        <f>IF('1-Devis'!H425="","",'1-Devis'!H425)</f>
        <v/>
      </c>
      <c r="I426" s="301" t="str">
        <f>IF('1-Devis'!I425="","",'1-Devis'!I425)</f>
        <v/>
      </c>
      <c r="J426" s="24" t="str">
        <f>IF('1-Devis'!J425="","",'1-Devis'!J425)</f>
        <v/>
      </c>
      <c r="K426" s="376" t="str">
        <f>IF('1-Devis'!K425="","",'1-Devis'!K425)</f>
        <v/>
      </c>
      <c r="L426" s="395"/>
      <c r="M426" s="396" t="str">
        <f t="shared" si="25"/>
        <v/>
      </c>
      <c r="N426" s="22" t="str">
        <f t="shared" si="24"/>
        <v/>
      </c>
      <c r="O426" s="399" t="str">
        <f t="shared" si="26"/>
        <v/>
      </c>
      <c r="P426" s="400" t="str">
        <f t="shared" si="27"/>
        <v/>
      </c>
      <c r="Q426" s="20"/>
    </row>
    <row r="427" spans="1:17" ht="20.100000000000001" customHeight="1">
      <c r="A427" s="127">
        <v>421</v>
      </c>
      <c r="B427" s="128" t="str">
        <f>IF('1-Devis'!B426="","",'1-Devis'!B426)</f>
        <v/>
      </c>
      <c r="C427" s="128" t="str">
        <f>IF('1-Devis'!C426="","",'1-Devis'!C426)</f>
        <v/>
      </c>
      <c r="D427" s="128" t="str">
        <f>IF('1-Devis'!D426="","",'1-Devis'!D426)</f>
        <v/>
      </c>
      <c r="E427" s="128" t="str">
        <f>IF('1-Devis'!E426="","",'1-Devis'!E426)</f>
        <v/>
      </c>
      <c r="F427" s="128" t="str">
        <f>IF('1-Devis'!F426="","",'1-Devis'!F426)</f>
        <v/>
      </c>
      <c r="G427" s="301" t="str">
        <f>IF('1-Devis'!G426="","",'1-Devis'!G426)</f>
        <v/>
      </c>
      <c r="H427" s="301" t="str">
        <f>IF('1-Devis'!H426="","",'1-Devis'!H426)</f>
        <v/>
      </c>
      <c r="I427" s="301" t="str">
        <f>IF('1-Devis'!I426="","",'1-Devis'!I426)</f>
        <v/>
      </c>
      <c r="J427" s="24" t="str">
        <f>IF('1-Devis'!J426="","",'1-Devis'!J426)</f>
        <v/>
      </c>
      <c r="K427" s="376" t="str">
        <f>IF('1-Devis'!K426="","",'1-Devis'!K426)</f>
        <v/>
      </c>
      <c r="L427" s="395"/>
      <c r="M427" s="396" t="str">
        <f t="shared" si="25"/>
        <v/>
      </c>
      <c r="N427" s="22" t="str">
        <f t="shared" si="24"/>
        <v/>
      </c>
      <c r="O427" s="399" t="str">
        <f t="shared" si="26"/>
        <v/>
      </c>
      <c r="P427" s="400" t="str">
        <f t="shared" si="27"/>
        <v/>
      </c>
      <c r="Q427" s="20"/>
    </row>
    <row r="428" spans="1:17" ht="20.100000000000001" customHeight="1">
      <c r="A428" s="127">
        <v>422</v>
      </c>
      <c r="B428" s="128" t="str">
        <f>IF('1-Devis'!B427="","",'1-Devis'!B427)</f>
        <v/>
      </c>
      <c r="C428" s="128" t="str">
        <f>IF('1-Devis'!C427="","",'1-Devis'!C427)</f>
        <v/>
      </c>
      <c r="D428" s="128" t="str">
        <f>IF('1-Devis'!D427="","",'1-Devis'!D427)</f>
        <v/>
      </c>
      <c r="E428" s="128" t="str">
        <f>IF('1-Devis'!E427="","",'1-Devis'!E427)</f>
        <v/>
      </c>
      <c r="F428" s="128" t="str">
        <f>IF('1-Devis'!F427="","",'1-Devis'!F427)</f>
        <v/>
      </c>
      <c r="G428" s="301" t="str">
        <f>IF('1-Devis'!G427="","",'1-Devis'!G427)</f>
        <v/>
      </c>
      <c r="H428" s="301" t="str">
        <f>IF('1-Devis'!H427="","",'1-Devis'!H427)</f>
        <v/>
      </c>
      <c r="I428" s="301" t="str">
        <f>IF('1-Devis'!I427="","",'1-Devis'!I427)</f>
        <v/>
      </c>
      <c r="J428" s="24" t="str">
        <f>IF('1-Devis'!J427="","",'1-Devis'!J427)</f>
        <v/>
      </c>
      <c r="K428" s="376" t="str">
        <f>IF('1-Devis'!K427="","",'1-Devis'!K427)</f>
        <v/>
      </c>
      <c r="L428" s="395"/>
      <c r="M428" s="396" t="str">
        <f t="shared" si="25"/>
        <v/>
      </c>
      <c r="N428" s="22" t="str">
        <f t="shared" si="24"/>
        <v/>
      </c>
      <c r="O428" s="399" t="str">
        <f t="shared" si="26"/>
        <v/>
      </c>
      <c r="P428" s="400" t="str">
        <f t="shared" si="27"/>
        <v/>
      </c>
      <c r="Q428" s="20"/>
    </row>
    <row r="429" spans="1:17" ht="20.100000000000001" customHeight="1">
      <c r="A429" s="127">
        <v>423</v>
      </c>
      <c r="B429" s="128" t="str">
        <f>IF('1-Devis'!B428="","",'1-Devis'!B428)</f>
        <v/>
      </c>
      <c r="C429" s="128" t="str">
        <f>IF('1-Devis'!C428="","",'1-Devis'!C428)</f>
        <v/>
      </c>
      <c r="D429" s="128" t="str">
        <f>IF('1-Devis'!D428="","",'1-Devis'!D428)</f>
        <v/>
      </c>
      <c r="E429" s="128" t="str">
        <f>IF('1-Devis'!E428="","",'1-Devis'!E428)</f>
        <v/>
      </c>
      <c r="F429" s="128" t="str">
        <f>IF('1-Devis'!F428="","",'1-Devis'!F428)</f>
        <v/>
      </c>
      <c r="G429" s="301" t="str">
        <f>IF('1-Devis'!G428="","",'1-Devis'!G428)</f>
        <v/>
      </c>
      <c r="H429" s="301" t="str">
        <f>IF('1-Devis'!H428="","",'1-Devis'!H428)</f>
        <v/>
      </c>
      <c r="I429" s="301" t="str">
        <f>IF('1-Devis'!I428="","",'1-Devis'!I428)</f>
        <v/>
      </c>
      <c r="J429" s="24" t="str">
        <f>IF('1-Devis'!J428="","",'1-Devis'!J428)</f>
        <v/>
      </c>
      <c r="K429" s="376" t="str">
        <f>IF('1-Devis'!K428="","",'1-Devis'!K428)</f>
        <v/>
      </c>
      <c r="L429" s="395"/>
      <c r="M429" s="396" t="str">
        <f t="shared" si="25"/>
        <v/>
      </c>
      <c r="N429" s="22" t="str">
        <f t="shared" si="24"/>
        <v/>
      </c>
      <c r="O429" s="399" t="str">
        <f t="shared" si="26"/>
        <v/>
      </c>
      <c r="P429" s="400" t="str">
        <f t="shared" si="27"/>
        <v/>
      </c>
      <c r="Q429" s="20"/>
    </row>
    <row r="430" spans="1:17" ht="20.100000000000001" customHeight="1">
      <c r="A430" s="127">
        <v>424</v>
      </c>
      <c r="B430" s="128" t="str">
        <f>IF('1-Devis'!B429="","",'1-Devis'!B429)</f>
        <v/>
      </c>
      <c r="C430" s="128" t="str">
        <f>IF('1-Devis'!C429="","",'1-Devis'!C429)</f>
        <v/>
      </c>
      <c r="D430" s="128" t="str">
        <f>IF('1-Devis'!D429="","",'1-Devis'!D429)</f>
        <v/>
      </c>
      <c r="E430" s="128" t="str">
        <f>IF('1-Devis'!E429="","",'1-Devis'!E429)</f>
        <v/>
      </c>
      <c r="F430" s="128" t="str">
        <f>IF('1-Devis'!F429="","",'1-Devis'!F429)</f>
        <v/>
      </c>
      <c r="G430" s="301" t="str">
        <f>IF('1-Devis'!G429="","",'1-Devis'!G429)</f>
        <v/>
      </c>
      <c r="H430" s="301" t="str">
        <f>IF('1-Devis'!H429="","",'1-Devis'!H429)</f>
        <v/>
      </c>
      <c r="I430" s="301" t="str">
        <f>IF('1-Devis'!I429="","",'1-Devis'!I429)</f>
        <v/>
      </c>
      <c r="J430" s="24" t="str">
        <f>IF('1-Devis'!J429="","",'1-Devis'!J429)</f>
        <v/>
      </c>
      <c r="K430" s="376" t="str">
        <f>IF('1-Devis'!K429="","",'1-Devis'!K429)</f>
        <v/>
      </c>
      <c r="L430" s="395"/>
      <c r="M430" s="396" t="str">
        <f t="shared" si="25"/>
        <v/>
      </c>
      <c r="N430" s="22" t="str">
        <f t="shared" si="24"/>
        <v/>
      </c>
      <c r="O430" s="399" t="str">
        <f t="shared" si="26"/>
        <v/>
      </c>
      <c r="P430" s="400" t="str">
        <f t="shared" si="27"/>
        <v/>
      </c>
      <c r="Q430" s="20"/>
    </row>
    <row r="431" spans="1:17" ht="20.100000000000001" customHeight="1">
      <c r="A431" s="127">
        <v>425</v>
      </c>
      <c r="B431" s="128" t="str">
        <f>IF('1-Devis'!B430="","",'1-Devis'!B430)</f>
        <v/>
      </c>
      <c r="C431" s="128" t="str">
        <f>IF('1-Devis'!C430="","",'1-Devis'!C430)</f>
        <v/>
      </c>
      <c r="D431" s="128" t="str">
        <f>IF('1-Devis'!D430="","",'1-Devis'!D430)</f>
        <v/>
      </c>
      <c r="E431" s="128" t="str">
        <f>IF('1-Devis'!E430="","",'1-Devis'!E430)</f>
        <v/>
      </c>
      <c r="F431" s="128" t="str">
        <f>IF('1-Devis'!F430="","",'1-Devis'!F430)</f>
        <v/>
      </c>
      <c r="G431" s="301" t="str">
        <f>IF('1-Devis'!G430="","",'1-Devis'!G430)</f>
        <v/>
      </c>
      <c r="H431" s="301" t="str">
        <f>IF('1-Devis'!H430="","",'1-Devis'!H430)</f>
        <v/>
      </c>
      <c r="I431" s="301" t="str">
        <f>IF('1-Devis'!I430="","",'1-Devis'!I430)</f>
        <v/>
      </c>
      <c r="J431" s="24" t="str">
        <f>IF('1-Devis'!J430="","",'1-Devis'!J430)</f>
        <v/>
      </c>
      <c r="K431" s="376" t="str">
        <f>IF('1-Devis'!K430="","",'1-Devis'!K430)</f>
        <v/>
      </c>
      <c r="L431" s="395"/>
      <c r="M431" s="396" t="str">
        <f t="shared" si="25"/>
        <v/>
      </c>
      <c r="N431" s="22" t="str">
        <f t="shared" si="24"/>
        <v/>
      </c>
      <c r="O431" s="399" t="str">
        <f t="shared" si="26"/>
        <v/>
      </c>
      <c r="P431" s="400" t="str">
        <f t="shared" si="27"/>
        <v/>
      </c>
      <c r="Q431" s="20"/>
    </row>
    <row r="432" spans="1:17" ht="20.100000000000001" customHeight="1">
      <c r="A432" s="127">
        <v>426</v>
      </c>
      <c r="B432" s="128" t="str">
        <f>IF('1-Devis'!B431="","",'1-Devis'!B431)</f>
        <v/>
      </c>
      <c r="C432" s="128" t="str">
        <f>IF('1-Devis'!C431="","",'1-Devis'!C431)</f>
        <v/>
      </c>
      <c r="D432" s="128" t="str">
        <f>IF('1-Devis'!D431="","",'1-Devis'!D431)</f>
        <v/>
      </c>
      <c r="E432" s="128" t="str">
        <f>IF('1-Devis'!E431="","",'1-Devis'!E431)</f>
        <v/>
      </c>
      <c r="F432" s="128" t="str">
        <f>IF('1-Devis'!F431="","",'1-Devis'!F431)</f>
        <v/>
      </c>
      <c r="G432" s="301" t="str">
        <f>IF('1-Devis'!G431="","",'1-Devis'!G431)</f>
        <v/>
      </c>
      <c r="H432" s="301" t="str">
        <f>IF('1-Devis'!H431="","",'1-Devis'!H431)</f>
        <v/>
      </c>
      <c r="I432" s="301" t="str">
        <f>IF('1-Devis'!I431="","",'1-Devis'!I431)</f>
        <v/>
      </c>
      <c r="J432" s="24" t="str">
        <f>IF('1-Devis'!J431="","",'1-Devis'!J431)</f>
        <v/>
      </c>
      <c r="K432" s="376" t="str">
        <f>IF('1-Devis'!K431="","",'1-Devis'!K431)</f>
        <v/>
      </c>
      <c r="L432" s="395"/>
      <c r="M432" s="396" t="str">
        <f t="shared" si="25"/>
        <v/>
      </c>
      <c r="N432" s="22" t="str">
        <f t="shared" si="24"/>
        <v/>
      </c>
      <c r="O432" s="399" t="str">
        <f t="shared" si="26"/>
        <v/>
      </c>
      <c r="P432" s="400" t="str">
        <f t="shared" si="27"/>
        <v/>
      </c>
      <c r="Q432" s="20"/>
    </row>
    <row r="433" spans="1:17" ht="20.100000000000001" customHeight="1">
      <c r="A433" s="127">
        <v>427</v>
      </c>
      <c r="B433" s="128" t="str">
        <f>IF('1-Devis'!B432="","",'1-Devis'!B432)</f>
        <v/>
      </c>
      <c r="C433" s="128" t="str">
        <f>IF('1-Devis'!C432="","",'1-Devis'!C432)</f>
        <v/>
      </c>
      <c r="D433" s="128" t="str">
        <f>IF('1-Devis'!D432="","",'1-Devis'!D432)</f>
        <v/>
      </c>
      <c r="E433" s="128" t="str">
        <f>IF('1-Devis'!E432="","",'1-Devis'!E432)</f>
        <v/>
      </c>
      <c r="F433" s="128" t="str">
        <f>IF('1-Devis'!F432="","",'1-Devis'!F432)</f>
        <v/>
      </c>
      <c r="G433" s="301" t="str">
        <f>IF('1-Devis'!G432="","",'1-Devis'!G432)</f>
        <v/>
      </c>
      <c r="H433" s="301" t="str">
        <f>IF('1-Devis'!H432="","",'1-Devis'!H432)</f>
        <v/>
      </c>
      <c r="I433" s="301" t="str">
        <f>IF('1-Devis'!I432="","",'1-Devis'!I432)</f>
        <v/>
      </c>
      <c r="J433" s="24" t="str">
        <f>IF('1-Devis'!J432="","",'1-Devis'!J432)</f>
        <v/>
      </c>
      <c r="K433" s="376" t="str">
        <f>IF('1-Devis'!K432="","",'1-Devis'!K432)</f>
        <v/>
      </c>
      <c r="L433" s="395"/>
      <c r="M433" s="396" t="str">
        <f t="shared" si="25"/>
        <v/>
      </c>
      <c r="N433" s="22" t="str">
        <f t="shared" si="24"/>
        <v/>
      </c>
      <c r="O433" s="399" t="str">
        <f t="shared" si="26"/>
        <v/>
      </c>
      <c r="P433" s="400" t="str">
        <f t="shared" si="27"/>
        <v/>
      </c>
      <c r="Q433" s="20"/>
    </row>
    <row r="434" spans="1:17" ht="20.100000000000001" customHeight="1">
      <c r="A434" s="127">
        <v>428</v>
      </c>
      <c r="B434" s="128" t="str">
        <f>IF('1-Devis'!B433="","",'1-Devis'!B433)</f>
        <v/>
      </c>
      <c r="C434" s="128" t="str">
        <f>IF('1-Devis'!C433="","",'1-Devis'!C433)</f>
        <v/>
      </c>
      <c r="D434" s="128" t="str">
        <f>IF('1-Devis'!D433="","",'1-Devis'!D433)</f>
        <v/>
      </c>
      <c r="E434" s="128" t="str">
        <f>IF('1-Devis'!E433="","",'1-Devis'!E433)</f>
        <v/>
      </c>
      <c r="F434" s="128" t="str">
        <f>IF('1-Devis'!F433="","",'1-Devis'!F433)</f>
        <v/>
      </c>
      <c r="G434" s="301" t="str">
        <f>IF('1-Devis'!G433="","",'1-Devis'!G433)</f>
        <v/>
      </c>
      <c r="H434" s="301" t="str">
        <f>IF('1-Devis'!H433="","",'1-Devis'!H433)</f>
        <v/>
      </c>
      <c r="I434" s="301" t="str">
        <f>IF('1-Devis'!I433="","",'1-Devis'!I433)</f>
        <v/>
      </c>
      <c r="J434" s="24" t="str">
        <f>IF('1-Devis'!J433="","",'1-Devis'!J433)</f>
        <v/>
      </c>
      <c r="K434" s="376" t="str">
        <f>IF('1-Devis'!K433="","",'1-Devis'!K433)</f>
        <v/>
      </c>
      <c r="L434" s="395"/>
      <c r="M434" s="396" t="str">
        <f t="shared" si="25"/>
        <v/>
      </c>
      <c r="N434" s="22" t="str">
        <f t="shared" si="24"/>
        <v/>
      </c>
      <c r="O434" s="399" t="str">
        <f t="shared" si="26"/>
        <v/>
      </c>
      <c r="P434" s="400" t="str">
        <f t="shared" si="27"/>
        <v/>
      </c>
      <c r="Q434" s="20"/>
    </row>
    <row r="435" spans="1:17" ht="20.100000000000001" customHeight="1">
      <c r="A435" s="127">
        <v>429</v>
      </c>
      <c r="B435" s="128" t="str">
        <f>IF('1-Devis'!B434="","",'1-Devis'!B434)</f>
        <v/>
      </c>
      <c r="C435" s="128" t="str">
        <f>IF('1-Devis'!C434="","",'1-Devis'!C434)</f>
        <v/>
      </c>
      <c r="D435" s="128" t="str">
        <f>IF('1-Devis'!D434="","",'1-Devis'!D434)</f>
        <v/>
      </c>
      <c r="E435" s="128" t="str">
        <f>IF('1-Devis'!E434="","",'1-Devis'!E434)</f>
        <v/>
      </c>
      <c r="F435" s="128" t="str">
        <f>IF('1-Devis'!F434="","",'1-Devis'!F434)</f>
        <v/>
      </c>
      <c r="G435" s="301" t="str">
        <f>IF('1-Devis'!G434="","",'1-Devis'!G434)</f>
        <v/>
      </c>
      <c r="H435" s="301" t="str">
        <f>IF('1-Devis'!H434="","",'1-Devis'!H434)</f>
        <v/>
      </c>
      <c r="I435" s="301" t="str">
        <f>IF('1-Devis'!I434="","",'1-Devis'!I434)</f>
        <v/>
      </c>
      <c r="J435" s="24" t="str">
        <f>IF('1-Devis'!J434="","",'1-Devis'!J434)</f>
        <v/>
      </c>
      <c r="K435" s="376" t="str">
        <f>IF('1-Devis'!K434="","",'1-Devis'!K434)</f>
        <v/>
      </c>
      <c r="L435" s="395"/>
      <c r="M435" s="396" t="str">
        <f t="shared" si="25"/>
        <v/>
      </c>
      <c r="N435" s="22" t="str">
        <f t="shared" si="24"/>
        <v/>
      </c>
      <c r="O435" s="399" t="str">
        <f t="shared" si="26"/>
        <v/>
      </c>
      <c r="P435" s="400" t="str">
        <f t="shared" si="27"/>
        <v/>
      </c>
      <c r="Q435" s="20"/>
    </row>
    <row r="436" spans="1:17" ht="20.100000000000001" customHeight="1">
      <c r="A436" s="127">
        <v>430</v>
      </c>
      <c r="B436" s="128" t="str">
        <f>IF('1-Devis'!B435="","",'1-Devis'!B435)</f>
        <v/>
      </c>
      <c r="C436" s="128" t="str">
        <f>IF('1-Devis'!C435="","",'1-Devis'!C435)</f>
        <v/>
      </c>
      <c r="D436" s="128" t="str">
        <f>IF('1-Devis'!D435="","",'1-Devis'!D435)</f>
        <v/>
      </c>
      <c r="E436" s="128" t="str">
        <f>IF('1-Devis'!E435="","",'1-Devis'!E435)</f>
        <v/>
      </c>
      <c r="F436" s="128" t="str">
        <f>IF('1-Devis'!F435="","",'1-Devis'!F435)</f>
        <v/>
      </c>
      <c r="G436" s="301" t="str">
        <f>IF('1-Devis'!G435="","",'1-Devis'!G435)</f>
        <v/>
      </c>
      <c r="H436" s="301" t="str">
        <f>IF('1-Devis'!H435="","",'1-Devis'!H435)</f>
        <v/>
      </c>
      <c r="I436" s="301" t="str">
        <f>IF('1-Devis'!I435="","",'1-Devis'!I435)</f>
        <v/>
      </c>
      <c r="J436" s="24" t="str">
        <f>IF('1-Devis'!J435="","",'1-Devis'!J435)</f>
        <v/>
      </c>
      <c r="K436" s="376" t="str">
        <f>IF('1-Devis'!K435="","",'1-Devis'!K435)</f>
        <v/>
      </c>
      <c r="L436" s="395"/>
      <c r="M436" s="396" t="str">
        <f t="shared" si="25"/>
        <v/>
      </c>
      <c r="N436" s="22" t="str">
        <f t="shared" si="24"/>
        <v/>
      </c>
      <c r="O436" s="399" t="str">
        <f t="shared" si="26"/>
        <v/>
      </c>
      <c r="P436" s="400" t="str">
        <f t="shared" si="27"/>
        <v/>
      </c>
      <c r="Q436" s="20"/>
    </row>
    <row r="437" spans="1:17" ht="20.100000000000001" customHeight="1">
      <c r="A437" s="127">
        <v>431</v>
      </c>
      <c r="B437" s="128" t="str">
        <f>IF('1-Devis'!B436="","",'1-Devis'!B436)</f>
        <v/>
      </c>
      <c r="C437" s="128" t="str">
        <f>IF('1-Devis'!C436="","",'1-Devis'!C436)</f>
        <v/>
      </c>
      <c r="D437" s="128" t="str">
        <f>IF('1-Devis'!D436="","",'1-Devis'!D436)</f>
        <v/>
      </c>
      <c r="E437" s="128" t="str">
        <f>IF('1-Devis'!E436="","",'1-Devis'!E436)</f>
        <v/>
      </c>
      <c r="F437" s="128" t="str">
        <f>IF('1-Devis'!F436="","",'1-Devis'!F436)</f>
        <v/>
      </c>
      <c r="G437" s="301" t="str">
        <f>IF('1-Devis'!G436="","",'1-Devis'!G436)</f>
        <v/>
      </c>
      <c r="H437" s="301" t="str">
        <f>IF('1-Devis'!H436="","",'1-Devis'!H436)</f>
        <v/>
      </c>
      <c r="I437" s="301" t="str">
        <f>IF('1-Devis'!I436="","",'1-Devis'!I436)</f>
        <v/>
      </c>
      <c r="J437" s="24" t="str">
        <f>IF('1-Devis'!J436="","",'1-Devis'!J436)</f>
        <v/>
      </c>
      <c r="K437" s="376" t="str">
        <f>IF('1-Devis'!K436="","",'1-Devis'!K436)</f>
        <v/>
      </c>
      <c r="L437" s="395"/>
      <c r="M437" s="396" t="str">
        <f t="shared" si="25"/>
        <v/>
      </c>
      <c r="N437" s="22" t="str">
        <f t="shared" si="24"/>
        <v/>
      </c>
      <c r="O437" s="399" t="str">
        <f t="shared" si="26"/>
        <v/>
      </c>
      <c r="P437" s="400" t="str">
        <f t="shared" si="27"/>
        <v/>
      </c>
      <c r="Q437" s="20"/>
    </row>
    <row r="438" spans="1:17" ht="20.100000000000001" customHeight="1">
      <c r="A438" s="127">
        <v>432</v>
      </c>
      <c r="B438" s="128" t="str">
        <f>IF('1-Devis'!B437="","",'1-Devis'!B437)</f>
        <v/>
      </c>
      <c r="C438" s="128" t="str">
        <f>IF('1-Devis'!C437="","",'1-Devis'!C437)</f>
        <v/>
      </c>
      <c r="D438" s="128" t="str">
        <f>IF('1-Devis'!D437="","",'1-Devis'!D437)</f>
        <v/>
      </c>
      <c r="E438" s="128" t="str">
        <f>IF('1-Devis'!E437="","",'1-Devis'!E437)</f>
        <v/>
      </c>
      <c r="F438" s="128" t="str">
        <f>IF('1-Devis'!F437="","",'1-Devis'!F437)</f>
        <v/>
      </c>
      <c r="G438" s="301" t="str">
        <f>IF('1-Devis'!G437="","",'1-Devis'!G437)</f>
        <v/>
      </c>
      <c r="H438" s="301" t="str">
        <f>IF('1-Devis'!H437="","",'1-Devis'!H437)</f>
        <v/>
      </c>
      <c r="I438" s="301" t="str">
        <f>IF('1-Devis'!I437="","",'1-Devis'!I437)</f>
        <v/>
      </c>
      <c r="J438" s="24" t="str">
        <f>IF('1-Devis'!J437="","",'1-Devis'!J437)</f>
        <v/>
      </c>
      <c r="K438" s="376" t="str">
        <f>IF('1-Devis'!K437="","",'1-Devis'!K437)</f>
        <v/>
      </c>
      <c r="L438" s="395"/>
      <c r="M438" s="396" t="str">
        <f t="shared" si="25"/>
        <v/>
      </c>
      <c r="N438" s="22" t="str">
        <f t="shared" si="24"/>
        <v/>
      </c>
      <c r="O438" s="399" t="str">
        <f t="shared" si="26"/>
        <v/>
      </c>
      <c r="P438" s="400" t="str">
        <f t="shared" si="27"/>
        <v/>
      </c>
      <c r="Q438" s="20"/>
    </row>
    <row r="439" spans="1:17" ht="20.100000000000001" customHeight="1">
      <c r="A439" s="127">
        <v>433</v>
      </c>
      <c r="B439" s="128" t="str">
        <f>IF('1-Devis'!B438="","",'1-Devis'!B438)</f>
        <v/>
      </c>
      <c r="C439" s="128" t="str">
        <f>IF('1-Devis'!C438="","",'1-Devis'!C438)</f>
        <v/>
      </c>
      <c r="D439" s="128" t="str">
        <f>IF('1-Devis'!D438="","",'1-Devis'!D438)</f>
        <v/>
      </c>
      <c r="E439" s="128" t="str">
        <f>IF('1-Devis'!E438="","",'1-Devis'!E438)</f>
        <v/>
      </c>
      <c r="F439" s="128" t="str">
        <f>IF('1-Devis'!F438="","",'1-Devis'!F438)</f>
        <v/>
      </c>
      <c r="G439" s="301" t="str">
        <f>IF('1-Devis'!G438="","",'1-Devis'!G438)</f>
        <v/>
      </c>
      <c r="H439" s="301" t="str">
        <f>IF('1-Devis'!H438="","",'1-Devis'!H438)</f>
        <v/>
      </c>
      <c r="I439" s="301" t="str">
        <f>IF('1-Devis'!I438="","",'1-Devis'!I438)</f>
        <v/>
      </c>
      <c r="J439" s="24" t="str">
        <f>IF('1-Devis'!J438="","",'1-Devis'!J438)</f>
        <v/>
      </c>
      <c r="K439" s="376" t="str">
        <f>IF('1-Devis'!K438="","",'1-Devis'!K438)</f>
        <v/>
      </c>
      <c r="L439" s="395"/>
      <c r="M439" s="396" t="str">
        <f t="shared" si="25"/>
        <v/>
      </c>
      <c r="N439" s="22" t="str">
        <f t="shared" si="24"/>
        <v/>
      </c>
      <c r="O439" s="399" t="str">
        <f t="shared" si="26"/>
        <v/>
      </c>
      <c r="P439" s="400" t="str">
        <f t="shared" si="27"/>
        <v/>
      </c>
      <c r="Q439" s="20"/>
    </row>
    <row r="440" spans="1:17" ht="20.100000000000001" customHeight="1">
      <c r="A440" s="127">
        <v>434</v>
      </c>
      <c r="B440" s="128" t="str">
        <f>IF('1-Devis'!B439="","",'1-Devis'!B439)</f>
        <v/>
      </c>
      <c r="C440" s="128" t="str">
        <f>IF('1-Devis'!C439="","",'1-Devis'!C439)</f>
        <v/>
      </c>
      <c r="D440" s="128" t="str">
        <f>IF('1-Devis'!D439="","",'1-Devis'!D439)</f>
        <v/>
      </c>
      <c r="E440" s="128" t="str">
        <f>IF('1-Devis'!E439="","",'1-Devis'!E439)</f>
        <v/>
      </c>
      <c r="F440" s="128" t="str">
        <f>IF('1-Devis'!F439="","",'1-Devis'!F439)</f>
        <v/>
      </c>
      <c r="G440" s="301" t="str">
        <f>IF('1-Devis'!G439="","",'1-Devis'!G439)</f>
        <v/>
      </c>
      <c r="H440" s="301" t="str">
        <f>IF('1-Devis'!H439="","",'1-Devis'!H439)</f>
        <v/>
      </c>
      <c r="I440" s="301" t="str">
        <f>IF('1-Devis'!I439="","",'1-Devis'!I439)</f>
        <v/>
      </c>
      <c r="J440" s="24" t="str">
        <f>IF('1-Devis'!J439="","",'1-Devis'!J439)</f>
        <v/>
      </c>
      <c r="K440" s="376" t="str">
        <f>IF('1-Devis'!K439="","",'1-Devis'!K439)</f>
        <v/>
      </c>
      <c r="L440" s="395"/>
      <c r="M440" s="396" t="str">
        <f t="shared" si="25"/>
        <v/>
      </c>
      <c r="N440" s="22" t="str">
        <f t="shared" si="24"/>
        <v/>
      </c>
      <c r="O440" s="399" t="str">
        <f t="shared" si="26"/>
        <v/>
      </c>
      <c r="P440" s="400" t="str">
        <f t="shared" si="27"/>
        <v/>
      </c>
      <c r="Q440" s="20"/>
    </row>
    <row r="441" spans="1:17" ht="20.100000000000001" customHeight="1">
      <c r="A441" s="127">
        <v>435</v>
      </c>
      <c r="B441" s="128" t="str">
        <f>IF('1-Devis'!B440="","",'1-Devis'!B440)</f>
        <v/>
      </c>
      <c r="C441" s="128" t="str">
        <f>IF('1-Devis'!C440="","",'1-Devis'!C440)</f>
        <v/>
      </c>
      <c r="D441" s="128" t="str">
        <f>IF('1-Devis'!D440="","",'1-Devis'!D440)</f>
        <v/>
      </c>
      <c r="E441" s="128" t="str">
        <f>IF('1-Devis'!E440="","",'1-Devis'!E440)</f>
        <v/>
      </c>
      <c r="F441" s="128" t="str">
        <f>IF('1-Devis'!F440="","",'1-Devis'!F440)</f>
        <v/>
      </c>
      <c r="G441" s="301" t="str">
        <f>IF('1-Devis'!G440="","",'1-Devis'!G440)</f>
        <v/>
      </c>
      <c r="H441" s="301" t="str">
        <f>IF('1-Devis'!H440="","",'1-Devis'!H440)</f>
        <v/>
      </c>
      <c r="I441" s="301" t="str">
        <f>IF('1-Devis'!I440="","",'1-Devis'!I440)</f>
        <v/>
      </c>
      <c r="J441" s="24" t="str">
        <f>IF('1-Devis'!J440="","",'1-Devis'!J440)</f>
        <v/>
      </c>
      <c r="K441" s="376" t="str">
        <f>IF('1-Devis'!K440="","",'1-Devis'!K440)</f>
        <v/>
      </c>
      <c r="L441" s="395"/>
      <c r="M441" s="396" t="str">
        <f t="shared" si="25"/>
        <v/>
      </c>
      <c r="N441" s="22" t="str">
        <f t="shared" si="24"/>
        <v/>
      </c>
      <c r="O441" s="399" t="str">
        <f t="shared" si="26"/>
        <v/>
      </c>
      <c r="P441" s="400" t="str">
        <f t="shared" si="27"/>
        <v/>
      </c>
      <c r="Q441" s="20"/>
    </row>
    <row r="442" spans="1:17" ht="20.100000000000001" customHeight="1">
      <c r="A442" s="127">
        <v>436</v>
      </c>
      <c r="B442" s="128" t="str">
        <f>IF('1-Devis'!B441="","",'1-Devis'!B441)</f>
        <v/>
      </c>
      <c r="C442" s="128" t="str">
        <f>IF('1-Devis'!C441="","",'1-Devis'!C441)</f>
        <v/>
      </c>
      <c r="D442" s="128" t="str">
        <f>IF('1-Devis'!D441="","",'1-Devis'!D441)</f>
        <v/>
      </c>
      <c r="E442" s="128" t="str">
        <f>IF('1-Devis'!E441="","",'1-Devis'!E441)</f>
        <v/>
      </c>
      <c r="F442" s="128" t="str">
        <f>IF('1-Devis'!F441="","",'1-Devis'!F441)</f>
        <v/>
      </c>
      <c r="G442" s="301" t="str">
        <f>IF('1-Devis'!G441="","",'1-Devis'!G441)</f>
        <v/>
      </c>
      <c r="H442" s="301" t="str">
        <f>IF('1-Devis'!H441="","",'1-Devis'!H441)</f>
        <v/>
      </c>
      <c r="I442" s="301" t="str">
        <f>IF('1-Devis'!I441="","",'1-Devis'!I441)</f>
        <v/>
      </c>
      <c r="J442" s="24" t="str">
        <f>IF('1-Devis'!J441="","",'1-Devis'!J441)</f>
        <v/>
      </c>
      <c r="K442" s="376" t="str">
        <f>IF('1-Devis'!K441="","",'1-Devis'!K441)</f>
        <v/>
      </c>
      <c r="L442" s="395"/>
      <c r="M442" s="396" t="str">
        <f t="shared" si="25"/>
        <v/>
      </c>
      <c r="N442" s="22" t="str">
        <f t="shared" si="24"/>
        <v/>
      </c>
      <c r="O442" s="399" t="str">
        <f t="shared" si="26"/>
        <v/>
      </c>
      <c r="P442" s="400" t="str">
        <f t="shared" si="27"/>
        <v/>
      </c>
      <c r="Q442" s="20"/>
    </row>
    <row r="443" spans="1:17" ht="20.100000000000001" customHeight="1">
      <c r="A443" s="127">
        <v>437</v>
      </c>
      <c r="B443" s="128" t="str">
        <f>IF('1-Devis'!B442="","",'1-Devis'!B442)</f>
        <v/>
      </c>
      <c r="C443" s="128" t="str">
        <f>IF('1-Devis'!C442="","",'1-Devis'!C442)</f>
        <v/>
      </c>
      <c r="D443" s="128" t="str">
        <f>IF('1-Devis'!D442="","",'1-Devis'!D442)</f>
        <v/>
      </c>
      <c r="E443" s="128" t="str">
        <f>IF('1-Devis'!E442="","",'1-Devis'!E442)</f>
        <v/>
      </c>
      <c r="F443" s="128" t="str">
        <f>IF('1-Devis'!F442="","",'1-Devis'!F442)</f>
        <v/>
      </c>
      <c r="G443" s="301" t="str">
        <f>IF('1-Devis'!G442="","",'1-Devis'!G442)</f>
        <v/>
      </c>
      <c r="H443" s="301" t="str">
        <f>IF('1-Devis'!H442="","",'1-Devis'!H442)</f>
        <v/>
      </c>
      <c r="I443" s="301" t="str">
        <f>IF('1-Devis'!I442="","",'1-Devis'!I442)</f>
        <v/>
      </c>
      <c r="J443" s="24" t="str">
        <f>IF('1-Devis'!J442="","",'1-Devis'!J442)</f>
        <v/>
      </c>
      <c r="K443" s="376" t="str">
        <f>IF('1-Devis'!K442="","",'1-Devis'!K442)</f>
        <v/>
      </c>
      <c r="L443" s="395"/>
      <c r="M443" s="396" t="str">
        <f t="shared" si="25"/>
        <v/>
      </c>
      <c r="N443" s="22" t="str">
        <f t="shared" si="24"/>
        <v/>
      </c>
      <c r="O443" s="399" t="str">
        <f t="shared" si="26"/>
        <v/>
      </c>
      <c r="P443" s="400" t="str">
        <f t="shared" si="27"/>
        <v/>
      </c>
      <c r="Q443" s="20"/>
    </row>
    <row r="444" spans="1:17" ht="20.100000000000001" customHeight="1">
      <c r="A444" s="127">
        <v>438</v>
      </c>
      <c r="B444" s="128" t="str">
        <f>IF('1-Devis'!B443="","",'1-Devis'!B443)</f>
        <v/>
      </c>
      <c r="C444" s="128" t="str">
        <f>IF('1-Devis'!C443="","",'1-Devis'!C443)</f>
        <v/>
      </c>
      <c r="D444" s="128" t="str">
        <f>IF('1-Devis'!D443="","",'1-Devis'!D443)</f>
        <v/>
      </c>
      <c r="E444" s="128" t="str">
        <f>IF('1-Devis'!E443="","",'1-Devis'!E443)</f>
        <v/>
      </c>
      <c r="F444" s="128" t="str">
        <f>IF('1-Devis'!F443="","",'1-Devis'!F443)</f>
        <v/>
      </c>
      <c r="G444" s="301" t="str">
        <f>IF('1-Devis'!G443="","",'1-Devis'!G443)</f>
        <v/>
      </c>
      <c r="H444" s="301" t="str">
        <f>IF('1-Devis'!H443="","",'1-Devis'!H443)</f>
        <v/>
      </c>
      <c r="I444" s="301" t="str">
        <f>IF('1-Devis'!I443="","",'1-Devis'!I443)</f>
        <v/>
      </c>
      <c r="J444" s="24" t="str">
        <f>IF('1-Devis'!J443="","",'1-Devis'!J443)</f>
        <v/>
      </c>
      <c r="K444" s="376" t="str">
        <f>IF('1-Devis'!K443="","",'1-Devis'!K443)</f>
        <v/>
      </c>
      <c r="L444" s="395"/>
      <c r="M444" s="396" t="str">
        <f t="shared" si="25"/>
        <v/>
      </c>
      <c r="N444" s="22" t="str">
        <f t="shared" si="24"/>
        <v/>
      </c>
      <c r="O444" s="399" t="str">
        <f t="shared" si="26"/>
        <v/>
      </c>
      <c r="P444" s="400" t="str">
        <f t="shared" si="27"/>
        <v/>
      </c>
      <c r="Q444" s="20"/>
    </row>
    <row r="445" spans="1:17" ht="20.100000000000001" customHeight="1">
      <c r="A445" s="127">
        <v>439</v>
      </c>
      <c r="B445" s="128" t="str">
        <f>IF('1-Devis'!B444="","",'1-Devis'!B444)</f>
        <v/>
      </c>
      <c r="C445" s="128" t="str">
        <f>IF('1-Devis'!C444="","",'1-Devis'!C444)</f>
        <v/>
      </c>
      <c r="D445" s="128" t="str">
        <f>IF('1-Devis'!D444="","",'1-Devis'!D444)</f>
        <v/>
      </c>
      <c r="E445" s="128" t="str">
        <f>IF('1-Devis'!E444="","",'1-Devis'!E444)</f>
        <v/>
      </c>
      <c r="F445" s="128" t="str">
        <f>IF('1-Devis'!F444="","",'1-Devis'!F444)</f>
        <v/>
      </c>
      <c r="G445" s="301" t="str">
        <f>IF('1-Devis'!G444="","",'1-Devis'!G444)</f>
        <v/>
      </c>
      <c r="H445" s="301" t="str">
        <f>IF('1-Devis'!H444="","",'1-Devis'!H444)</f>
        <v/>
      </c>
      <c r="I445" s="301" t="str">
        <f>IF('1-Devis'!I444="","",'1-Devis'!I444)</f>
        <v/>
      </c>
      <c r="J445" s="24" t="str">
        <f>IF('1-Devis'!J444="","",'1-Devis'!J444)</f>
        <v/>
      </c>
      <c r="K445" s="376" t="str">
        <f>IF('1-Devis'!K444="","",'1-Devis'!K444)</f>
        <v/>
      </c>
      <c r="L445" s="395"/>
      <c r="M445" s="396" t="str">
        <f t="shared" si="25"/>
        <v/>
      </c>
      <c r="N445" s="22" t="str">
        <f t="shared" si="24"/>
        <v/>
      </c>
      <c r="O445" s="399" t="str">
        <f t="shared" si="26"/>
        <v/>
      </c>
      <c r="P445" s="400" t="str">
        <f t="shared" si="27"/>
        <v/>
      </c>
      <c r="Q445" s="20"/>
    </row>
    <row r="446" spans="1:17" ht="20.100000000000001" customHeight="1">
      <c r="A446" s="127">
        <v>440</v>
      </c>
      <c r="B446" s="128" t="str">
        <f>IF('1-Devis'!B445="","",'1-Devis'!B445)</f>
        <v/>
      </c>
      <c r="C446" s="128" t="str">
        <f>IF('1-Devis'!C445="","",'1-Devis'!C445)</f>
        <v/>
      </c>
      <c r="D446" s="128" t="str">
        <f>IF('1-Devis'!D445="","",'1-Devis'!D445)</f>
        <v/>
      </c>
      <c r="E446" s="128" t="str">
        <f>IF('1-Devis'!E445="","",'1-Devis'!E445)</f>
        <v/>
      </c>
      <c r="F446" s="128" t="str">
        <f>IF('1-Devis'!F445="","",'1-Devis'!F445)</f>
        <v/>
      </c>
      <c r="G446" s="301" t="str">
        <f>IF('1-Devis'!G445="","",'1-Devis'!G445)</f>
        <v/>
      </c>
      <c r="H446" s="301" t="str">
        <f>IF('1-Devis'!H445="","",'1-Devis'!H445)</f>
        <v/>
      </c>
      <c r="I446" s="301" t="str">
        <f>IF('1-Devis'!I445="","",'1-Devis'!I445)</f>
        <v/>
      </c>
      <c r="J446" s="24" t="str">
        <f>IF('1-Devis'!J445="","",'1-Devis'!J445)</f>
        <v/>
      </c>
      <c r="K446" s="376" t="str">
        <f>IF('1-Devis'!K445="","",'1-Devis'!K445)</f>
        <v/>
      </c>
      <c r="L446" s="395"/>
      <c r="M446" s="396" t="str">
        <f t="shared" si="25"/>
        <v/>
      </c>
      <c r="N446" s="22" t="str">
        <f t="shared" si="24"/>
        <v/>
      </c>
      <c r="O446" s="399" t="str">
        <f t="shared" si="26"/>
        <v/>
      </c>
      <c r="P446" s="400" t="str">
        <f t="shared" si="27"/>
        <v/>
      </c>
      <c r="Q446" s="20"/>
    </row>
    <row r="447" spans="1:17" ht="20.100000000000001" customHeight="1">
      <c r="A447" s="127">
        <v>441</v>
      </c>
      <c r="B447" s="128" t="str">
        <f>IF('1-Devis'!B446="","",'1-Devis'!B446)</f>
        <v/>
      </c>
      <c r="C447" s="128" t="str">
        <f>IF('1-Devis'!C446="","",'1-Devis'!C446)</f>
        <v/>
      </c>
      <c r="D447" s="128" t="str">
        <f>IF('1-Devis'!D446="","",'1-Devis'!D446)</f>
        <v/>
      </c>
      <c r="E447" s="128" t="str">
        <f>IF('1-Devis'!E446="","",'1-Devis'!E446)</f>
        <v/>
      </c>
      <c r="F447" s="128" t="str">
        <f>IF('1-Devis'!F446="","",'1-Devis'!F446)</f>
        <v/>
      </c>
      <c r="G447" s="301" t="str">
        <f>IF('1-Devis'!G446="","",'1-Devis'!G446)</f>
        <v/>
      </c>
      <c r="H447" s="301" t="str">
        <f>IF('1-Devis'!H446="","",'1-Devis'!H446)</f>
        <v/>
      </c>
      <c r="I447" s="301" t="str">
        <f>IF('1-Devis'!I446="","",'1-Devis'!I446)</f>
        <v/>
      </c>
      <c r="J447" s="24" t="str">
        <f>IF('1-Devis'!J446="","",'1-Devis'!J446)</f>
        <v/>
      </c>
      <c r="K447" s="376" t="str">
        <f>IF('1-Devis'!K446="","",'1-Devis'!K446)</f>
        <v/>
      </c>
      <c r="L447" s="395"/>
      <c r="M447" s="396" t="str">
        <f t="shared" si="25"/>
        <v/>
      </c>
      <c r="N447" s="22" t="str">
        <f t="shared" si="24"/>
        <v/>
      </c>
      <c r="O447" s="399" t="str">
        <f t="shared" si="26"/>
        <v/>
      </c>
      <c r="P447" s="400" t="str">
        <f t="shared" si="27"/>
        <v/>
      </c>
      <c r="Q447" s="20"/>
    </row>
    <row r="448" spans="1:17" ht="20.100000000000001" customHeight="1">
      <c r="A448" s="127">
        <v>442</v>
      </c>
      <c r="B448" s="128" t="str">
        <f>IF('1-Devis'!B447="","",'1-Devis'!B447)</f>
        <v/>
      </c>
      <c r="C448" s="128" t="str">
        <f>IF('1-Devis'!C447="","",'1-Devis'!C447)</f>
        <v/>
      </c>
      <c r="D448" s="128" t="str">
        <f>IF('1-Devis'!D447="","",'1-Devis'!D447)</f>
        <v/>
      </c>
      <c r="E448" s="128" t="str">
        <f>IF('1-Devis'!E447="","",'1-Devis'!E447)</f>
        <v/>
      </c>
      <c r="F448" s="128" t="str">
        <f>IF('1-Devis'!F447="","",'1-Devis'!F447)</f>
        <v/>
      </c>
      <c r="G448" s="301" t="str">
        <f>IF('1-Devis'!G447="","",'1-Devis'!G447)</f>
        <v/>
      </c>
      <c r="H448" s="301" t="str">
        <f>IF('1-Devis'!H447="","",'1-Devis'!H447)</f>
        <v/>
      </c>
      <c r="I448" s="301" t="str">
        <f>IF('1-Devis'!I447="","",'1-Devis'!I447)</f>
        <v/>
      </c>
      <c r="J448" s="24" t="str">
        <f>IF('1-Devis'!J447="","",'1-Devis'!J447)</f>
        <v/>
      </c>
      <c r="K448" s="376" t="str">
        <f>IF('1-Devis'!K447="","",'1-Devis'!K447)</f>
        <v/>
      </c>
      <c r="L448" s="395"/>
      <c r="M448" s="396" t="str">
        <f t="shared" si="25"/>
        <v/>
      </c>
      <c r="N448" s="22" t="str">
        <f t="shared" si="24"/>
        <v/>
      </c>
      <c r="O448" s="399" t="str">
        <f t="shared" si="26"/>
        <v/>
      </c>
      <c r="P448" s="400" t="str">
        <f t="shared" si="27"/>
        <v/>
      </c>
      <c r="Q448" s="20"/>
    </row>
    <row r="449" spans="1:17" ht="20.100000000000001" customHeight="1">
      <c r="A449" s="127">
        <v>443</v>
      </c>
      <c r="B449" s="128" t="str">
        <f>IF('1-Devis'!B448="","",'1-Devis'!B448)</f>
        <v/>
      </c>
      <c r="C449" s="128" t="str">
        <f>IF('1-Devis'!C448="","",'1-Devis'!C448)</f>
        <v/>
      </c>
      <c r="D449" s="128" t="str">
        <f>IF('1-Devis'!D448="","",'1-Devis'!D448)</f>
        <v/>
      </c>
      <c r="E449" s="128" t="str">
        <f>IF('1-Devis'!E448="","",'1-Devis'!E448)</f>
        <v/>
      </c>
      <c r="F449" s="128" t="str">
        <f>IF('1-Devis'!F448="","",'1-Devis'!F448)</f>
        <v/>
      </c>
      <c r="G449" s="301" t="str">
        <f>IF('1-Devis'!G448="","",'1-Devis'!G448)</f>
        <v/>
      </c>
      <c r="H449" s="301" t="str">
        <f>IF('1-Devis'!H448="","",'1-Devis'!H448)</f>
        <v/>
      </c>
      <c r="I449" s="301" t="str">
        <f>IF('1-Devis'!I448="","",'1-Devis'!I448)</f>
        <v/>
      </c>
      <c r="J449" s="24" t="str">
        <f>IF('1-Devis'!J448="","",'1-Devis'!J448)</f>
        <v/>
      </c>
      <c r="K449" s="376" t="str">
        <f>IF('1-Devis'!K448="","",'1-Devis'!K448)</f>
        <v/>
      </c>
      <c r="L449" s="395"/>
      <c r="M449" s="396" t="str">
        <f t="shared" si="25"/>
        <v/>
      </c>
      <c r="N449" s="22" t="str">
        <f t="shared" si="24"/>
        <v/>
      </c>
      <c r="O449" s="399" t="str">
        <f t="shared" si="26"/>
        <v/>
      </c>
      <c r="P449" s="400" t="str">
        <f t="shared" si="27"/>
        <v/>
      </c>
      <c r="Q449" s="20"/>
    </row>
    <row r="450" spans="1:17" ht="20.100000000000001" customHeight="1">
      <c r="A450" s="127">
        <v>444</v>
      </c>
      <c r="B450" s="128" t="str">
        <f>IF('1-Devis'!B449="","",'1-Devis'!B449)</f>
        <v/>
      </c>
      <c r="C450" s="128" t="str">
        <f>IF('1-Devis'!C449="","",'1-Devis'!C449)</f>
        <v/>
      </c>
      <c r="D450" s="128" t="str">
        <f>IF('1-Devis'!D449="","",'1-Devis'!D449)</f>
        <v/>
      </c>
      <c r="E450" s="128" t="str">
        <f>IF('1-Devis'!E449="","",'1-Devis'!E449)</f>
        <v/>
      </c>
      <c r="F450" s="128" t="str">
        <f>IF('1-Devis'!F449="","",'1-Devis'!F449)</f>
        <v/>
      </c>
      <c r="G450" s="301" t="str">
        <f>IF('1-Devis'!G449="","",'1-Devis'!G449)</f>
        <v/>
      </c>
      <c r="H450" s="301" t="str">
        <f>IF('1-Devis'!H449="","",'1-Devis'!H449)</f>
        <v/>
      </c>
      <c r="I450" s="301" t="str">
        <f>IF('1-Devis'!I449="","",'1-Devis'!I449)</f>
        <v/>
      </c>
      <c r="J450" s="24" t="str">
        <f>IF('1-Devis'!J449="","",'1-Devis'!J449)</f>
        <v/>
      </c>
      <c r="K450" s="376" t="str">
        <f>IF('1-Devis'!K449="","",'1-Devis'!K449)</f>
        <v/>
      </c>
      <c r="L450" s="395"/>
      <c r="M450" s="396" t="str">
        <f t="shared" si="25"/>
        <v/>
      </c>
      <c r="N450" s="22" t="str">
        <f t="shared" si="24"/>
        <v/>
      </c>
      <c r="O450" s="399" t="str">
        <f t="shared" si="26"/>
        <v/>
      </c>
      <c r="P450" s="400" t="str">
        <f t="shared" si="27"/>
        <v/>
      </c>
      <c r="Q450" s="20"/>
    </row>
    <row r="451" spans="1:17" ht="20.100000000000001" customHeight="1">
      <c r="A451" s="127">
        <v>445</v>
      </c>
      <c r="B451" s="128" t="str">
        <f>IF('1-Devis'!B450="","",'1-Devis'!B450)</f>
        <v/>
      </c>
      <c r="C451" s="128" t="str">
        <f>IF('1-Devis'!C450="","",'1-Devis'!C450)</f>
        <v/>
      </c>
      <c r="D451" s="128" t="str">
        <f>IF('1-Devis'!D450="","",'1-Devis'!D450)</f>
        <v/>
      </c>
      <c r="E451" s="128" t="str">
        <f>IF('1-Devis'!E450="","",'1-Devis'!E450)</f>
        <v/>
      </c>
      <c r="F451" s="128" t="str">
        <f>IF('1-Devis'!F450="","",'1-Devis'!F450)</f>
        <v/>
      </c>
      <c r="G451" s="301" t="str">
        <f>IF('1-Devis'!G450="","",'1-Devis'!G450)</f>
        <v/>
      </c>
      <c r="H451" s="301" t="str">
        <f>IF('1-Devis'!H450="","",'1-Devis'!H450)</f>
        <v/>
      </c>
      <c r="I451" s="301" t="str">
        <f>IF('1-Devis'!I450="","",'1-Devis'!I450)</f>
        <v/>
      </c>
      <c r="J451" s="24" t="str">
        <f>IF('1-Devis'!J450="","",'1-Devis'!J450)</f>
        <v/>
      </c>
      <c r="K451" s="376" t="str">
        <f>IF('1-Devis'!K450="","",'1-Devis'!K450)</f>
        <v/>
      </c>
      <c r="L451" s="395"/>
      <c r="M451" s="396" t="str">
        <f t="shared" si="25"/>
        <v/>
      </c>
      <c r="N451" s="22" t="str">
        <f t="shared" si="24"/>
        <v/>
      </c>
      <c r="O451" s="399" t="str">
        <f t="shared" si="26"/>
        <v/>
      </c>
      <c r="P451" s="400" t="str">
        <f t="shared" si="27"/>
        <v/>
      </c>
      <c r="Q451" s="20"/>
    </row>
    <row r="452" spans="1:17" ht="20.100000000000001" customHeight="1">
      <c r="A452" s="127">
        <v>446</v>
      </c>
      <c r="B452" s="128" t="str">
        <f>IF('1-Devis'!B451="","",'1-Devis'!B451)</f>
        <v/>
      </c>
      <c r="C452" s="128" t="str">
        <f>IF('1-Devis'!C451="","",'1-Devis'!C451)</f>
        <v/>
      </c>
      <c r="D452" s="128" t="str">
        <f>IF('1-Devis'!D451="","",'1-Devis'!D451)</f>
        <v/>
      </c>
      <c r="E452" s="128" t="str">
        <f>IF('1-Devis'!E451="","",'1-Devis'!E451)</f>
        <v/>
      </c>
      <c r="F452" s="128" t="str">
        <f>IF('1-Devis'!F451="","",'1-Devis'!F451)</f>
        <v/>
      </c>
      <c r="G452" s="301" t="str">
        <f>IF('1-Devis'!G451="","",'1-Devis'!G451)</f>
        <v/>
      </c>
      <c r="H452" s="301" t="str">
        <f>IF('1-Devis'!H451="","",'1-Devis'!H451)</f>
        <v/>
      </c>
      <c r="I452" s="301" t="str">
        <f>IF('1-Devis'!I451="","",'1-Devis'!I451)</f>
        <v/>
      </c>
      <c r="J452" s="24" t="str">
        <f>IF('1-Devis'!J451="","",'1-Devis'!J451)</f>
        <v/>
      </c>
      <c r="K452" s="376" t="str">
        <f>IF('1-Devis'!K451="","",'1-Devis'!K451)</f>
        <v/>
      </c>
      <c r="L452" s="395"/>
      <c r="M452" s="396" t="str">
        <f t="shared" si="25"/>
        <v/>
      </c>
      <c r="N452" s="22" t="str">
        <f t="shared" si="24"/>
        <v/>
      </c>
      <c r="O452" s="399" t="str">
        <f t="shared" si="26"/>
        <v/>
      </c>
      <c r="P452" s="400" t="str">
        <f t="shared" si="27"/>
        <v/>
      </c>
      <c r="Q452" s="20"/>
    </row>
    <row r="453" spans="1:17" ht="20.100000000000001" customHeight="1">
      <c r="A453" s="127">
        <v>447</v>
      </c>
      <c r="B453" s="128" t="str">
        <f>IF('1-Devis'!B452="","",'1-Devis'!B452)</f>
        <v/>
      </c>
      <c r="C453" s="128" t="str">
        <f>IF('1-Devis'!C452="","",'1-Devis'!C452)</f>
        <v/>
      </c>
      <c r="D453" s="128" t="str">
        <f>IF('1-Devis'!D452="","",'1-Devis'!D452)</f>
        <v/>
      </c>
      <c r="E453" s="128" t="str">
        <f>IF('1-Devis'!E452="","",'1-Devis'!E452)</f>
        <v/>
      </c>
      <c r="F453" s="128" t="str">
        <f>IF('1-Devis'!F452="","",'1-Devis'!F452)</f>
        <v/>
      </c>
      <c r="G453" s="301" t="str">
        <f>IF('1-Devis'!G452="","",'1-Devis'!G452)</f>
        <v/>
      </c>
      <c r="H453" s="301" t="str">
        <f>IF('1-Devis'!H452="","",'1-Devis'!H452)</f>
        <v/>
      </c>
      <c r="I453" s="301" t="str">
        <f>IF('1-Devis'!I452="","",'1-Devis'!I452)</f>
        <v/>
      </c>
      <c r="J453" s="24" t="str">
        <f>IF('1-Devis'!J452="","",'1-Devis'!J452)</f>
        <v/>
      </c>
      <c r="K453" s="376" t="str">
        <f>IF('1-Devis'!K452="","",'1-Devis'!K452)</f>
        <v/>
      </c>
      <c r="L453" s="395"/>
      <c r="M453" s="396" t="str">
        <f t="shared" si="25"/>
        <v/>
      </c>
      <c r="N453" s="22" t="str">
        <f t="shared" si="24"/>
        <v/>
      </c>
      <c r="O453" s="399" t="str">
        <f t="shared" si="26"/>
        <v/>
      </c>
      <c r="P453" s="400" t="str">
        <f t="shared" si="27"/>
        <v/>
      </c>
      <c r="Q453" s="20"/>
    </row>
    <row r="454" spans="1:17" ht="20.100000000000001" customHeight="1">
      <c r="A454" s="127">
        <v>448</v>
      </c>
      <c r="B454" s="128" t="str">
        <f>IF('1-Devis'!B453="","",'1-Devis'!B453)</f>
        <v/>
      </c>
      <c r="C454" s="128" t="str">
        <f>IF('1-Devis'!C453="","",'1-Devis'!C453)</f>
        <v/>
      </c>
      <c r="D454" s="128" t="str">
        <f>IF('1-Devis'!D453="","",'1-Devis'!D453)</f>
        <v/>
      </c>
      <c r="E454" s="128" t="str">
        <f>IF('1-Devis'!E453="","",'1-Devis'!E453)</f>
        <v/>
      </c>
      <c r="F454" s="128" t="str">
        <f>IF('1-Devis'!F453="","",'1-Devis'!F453)</f>
        <v/>
      </c>
      <c r="G454" s="301" t="str">
        <f>IF('1-Devis'!G453="","",'1-Devis'!G453)</f>
        <v/>
      </c>
      <c r="H454" s="301" t="str">
        <f>IF('1-Devis'!H453="","",'1-Devis'!H453)</f>
        <v/>
      </c>
      <c r="I454" s="301" t="str">
        <f>IF('1-Devis'!I453="","",'1-Devis'!I453)</f>
        <v/>
      </c>
      <c r="J454" s="24" t="str">
        <f>IF('1-Devis'!J453="","",'1-Devis'!J453)</f>
        <v/>
      </c>
      <c r="K454" s="376" t="str">
        <f>IF('1-Devis'!K453="","",'1-Devis'!K453)</f>
        <v/>
      </c>
      <c r="L454" s="395"/>
      <c r="M454" s="396" t="str">
        <f t="shared" si="25"/>
        <v/>
      </c>
      <c r="N454" s="22" t="str">
        <f t="shared" si="24"/>
        <v/>
      </c>
      <c r="O454" s="399" t="str">
        <f t="shared" si="26"/>
        <v/>
      </c>
      <c r="P454" s="400" t="str">
        <f t="shared" si="27"/>
        <v/>
      </c>
      <c r="Q454" s="20"/>
    </row>
    <row r="455" spans="1:17" ht="20.100000000000001" customHeight="1">
      <c r="A455" s="127">
        <v>449</v>
      </c>
      <c r="B455" s="128" t="str">
        <f>IF('1-Devis'!B454="","",'1-Devis'!B454)</f>
        <v/>
      </c>
      <c r="C455" s="128" t="str">
        <f>IF('1-Devis'!C454="","",'1-Devis'!C454)</f>
        <v/>
      </c>
      <c r="D455" s="128" t="str">
        <f>IF('1-Devis'!D454="","",'1-Devis'!D454)</f>
        <v/>
      </c>
      <c r="E455" s="128" t="str">
        <f>IF('1-Devis'!E454="","",'1-Devis'!E454)</f>
        <v/>
      </c>
      <c r="F455" s="128" t="str">
        <f>IF('1-Devis'!F454="","",'1-Devis'!F454)</f>
        <v/>
      </c>
      <c r="G455" s="301" t="str">
        <f>IF('1-Devis'!G454="","",'1-Devis'!G454)</f>
        <v/>
      </c>
      <c r="H455" s="301" t="str">
        <f>IF('1-Devis'!H454="","",'1-Devis'!H454)</f>
        <v/>
      </c>
      <c r="I455" s="301" t="str">
        <f>IF('1-Devis'!I454="","",'1-Devis'!I454)</f>
        <v/>
      </c>
      <c r="J455" s="24" t="str">
        <f>IF('1-Devis'!J454="","",'1-Devis'!J454)</f>
        <v/>
      </c>
      <c r="K455" s="376" t="str">
        <f>IF('1-Devis'!K454="","",'1-Devis'!K454)</f>
        <v/>
      </c>
      <c r="L455" s="395"/>
      <c r="M455" s="396" t="str">
        <f t="shared" si="25"/>
        <v/>
      </c>
      <c r="N455" s="22" t="str">
        <f t="shared" ref="N455:N506" si="28">IF(L455="","",MIN(G455,H455,I455)*1.15)</f>
        <v/>
      </c>
      <c r="O455" s="399" t="str">
        <f t="shared" si="26"/>
        <v/>
      </c>
      <c r="P455" s="400" t="str">
        <f t="shared" si="27"/>
        <v/>
      </c>
      <c r="Q455" s="20"/>
    </row>
    <row r="456" spans="1:17" ht="20.100000000000001" customHeight="1">
      <c r="A456" s="127">
        <v>450</v>
      </c>
      <c r="B456" s="128" t="str">
        <f>IF('1-Devis'!B455="","",'1-Devis'!B455)</f>
        <v/>
      </c>
      <c r="C456" s="128" t="str">
        <f>IF('1-Devis'!C455="","",'1-Devis'!C455)</f>
        <v/>
      </c>
      <c r="D456" s="128" t="str">
        <f>IF('1-Devis'!D455="","",'1-Devis'!D455)</f>
        <v/>
      </c>
      <c r="E456" s="128" t="str">
        <f>IF('1-Devis'!E455="","",'1-Devis'!E455)</f>
        <v/>
      </c>
      <c r="F456" s="128" t="str">
        <f>IF('1-Devis'!F455="","",'1-Devis'!F455)</f>
        <v/>
      </c>
      <c r="G456" s="301" t="str">
        <f>IF('1-Devis'!G455="","",'1-Devis'!G455)</f>
        <v/>
      </c>
      <c r="H456" s="301" t="str">
        <f>IF('1-Devis'!H455="","",'1-Devis'!H455)</f>
        <v/>
      </c>
      <c r="I456" s="301" t="str">
        <f>IF('1-Devis'!I455="","",'1-Devis'!I455)</f>
        <v/>
      </c>
      <c r="J456" s="24" t="str">
        <f>IF('1-Devis'!J455="","",'1-Devis'!J455)</f>
        <v/>
      </c>
      <c r="K456" s="376" t="str">
        <f>IF('1-Devis'!K455="","",'1-Devis'!K455)</f>
        <v/>
      </c>
      <c r="L456" s="395"/>
      <c r="M456" s="396" t="str">
        <f t="shared" ref="M456:M506" si="29">IF($L456="","",IF($L456&gt;$J456,"Le montant éligible ne peut etre supérieur au montant présenté",IF($J456&gt;$L456,"Veuillez sélectionner un motif d'inéligibilité","")))</f>
        <v/>
      </c>
      <c r="N456" s="22" t="str">
        <f t="shared" si="28"/>
        <v/>
      </c>
      <c r="O456" s="399" t="str">
        <f t="shared" ref="O456:O506" si="30">IF(L456="","",MIN($L456,$N456))</f>
        <v/>
      </c>
      <c r="P456" s="400" t="str">
        <f t="shared" ref="P456:P506" si="31">IF($O456&gt;$L456,"Le montant raisonnable ne peux pas etre supérieur au montant éligible","")</f>
        <v/>
      </c>
      <c r="Q456" s="20"/>
    </row>
    <row r="457" spans="1:17" ht="20.100000000000001" customHeight="1">
      <c r="A457" s="127">
        <v>451</v>
      </c>
      <c r="B457" s="128" t="str">
        <f>IF('1-Devis'!B456="","",'1-Devis'!B456)</f>
        <v/>
      </c>
      <c r="C457" s="128" t="str">
        <f>IF('1-Devis'!C456="","",'1-Devis'!C456)</f>
        <v/>
      </c>
      <c r="D457" s="128" t="str">
        <f>IF('1-Devis'!D456="","",'1-Devis'!D456)</f>
        <v/>
      </c>
      <c r="E457" s="128" t="str">
        <f>IF('1-Devis'!E456="","",'1-Devis'!E456)</f>
        <v/>
      </c>
      <c r="F457" s="128" t="str">
        <f>IF('1-Devis'!F456="","",'1-Devis'!F456)</f>
        <v/>
      </c>
      <c r="G457" s="301" t="str">
        <f>IF('1-Devis'!G456="","",'1-Devis'!G456)</f>
        <v/>
      </c>
      <c r="H457" s="301" t="str">
        <f>IF('1-Devis'!H456="","",'1-Devis'!H456)</f>
        <v/>
      </c>
      <c r="I457" s="301" t="str">
        <f>IF('1-Devis'!I456="","",'1-Devis'!I456)</f>
        <v/>
      </c>
      <c r="J457" s="24" t="str">
        <f>IF('1-Devis'!J456="","",'1-Devis'!J456)</f>
        <v/>
      </c>
      <c r="K457" s="376" t="str">
        <f>IF('1-Devis'!K456="","",'1-Devis'!K456)</f>
        <v/>
      </c>
      <c r="L457" s="395"/>
      <c r="M457" s="396" t="str">
        <f t="shared" si="29"/>
        <v/>
      </c>
      <c r="N457" s="22" t="str">
        <f t="shared" si="28"/>
        <v/>
      </c>
      <c r="O457" s="399" t="str">
        <f t="shared" si="30"/>
        <v/>
      </c>
      <c r="P457" s="400" t="str">
        <f t="shared" si="31"/>
        <v/>
      </c>
      <c r="Q457" s="20"/>
    </row>
    <row r="458" spans="1:17" ht="20.100000000000001" customHeight="1">
      <c r="A458" s="127">
        <v>452</v>
      </c>
      <c r="B458" s="128" t="str">
        <f>IF('1-Devis'!B457="","",'1-Devis'!B457)</f>
        <v/>
      </c>
      <c r="C458" s="128" t="str">
        <f>IF('1-Devis'!C457="","",'1-Devis'!C457)</f>
        <v/>
      </c>
      <c r="D458" s="128" t="str">
        <f>IF('1-Devis'!D457="","",'1-Devis'!D457)</f>
        <v/>
      </c>
      <c r="E458" s="128" t="str">
        <f>IF('1-Devis'!E457="","",'1-Devis'!E457)</f>
        <v/>
      </c>
      <c r="F458" s="128" t="str">
        <f>IF('1-Devis'!F457="","",'1-Devis'!F457)</f>
        <v/>
      </c>
      <c r="G458" s="301" t="str">
        <f>IF('1-Devis'!G457="","",'1-Devis'!G457)</f>
        <v/>
      </c>
      <c r="H458" s="301" t="str">
        <f>IF('1-Devis'!H457="","",'1-Devis'!H457)</f>
        <v/>
      </c>
      <c r="I458" s="301" t="str">
        <f>IF('1-Devis'!I457="","",'1-Devis'!I457)</f>
        <v/>
      </c>
      <c r="J458" s="24" t="str">
        <f>IF('1-Devis'!J457="","",'1-Devis'!J457)</f>
        <v/>
      </c>
      <c r="K458" s="376" t="str">
        <f>IF('1-Devis'!K457="","",'1-Devis'!K457)</f>
        <v/>
      </c>
      <c r="L458" s="395"/>
      <c r="M458" s="396" t="str">
        <f t="shared" si="29"/>
        <v/>
      </c>
      <c r="N458" s="22" t="str">
        <f t="shared" si="28"/>
        <v/>
      </c>
      <c r="O458" s="399" t="str">
        <f t="shared" si="30"/>
        <v/>
      </c>
      <c r="P458" s="400" t="str">
        <f t="shared" si="31"/>
        <v/>
      </c>
      <c r="Q458" s="20"/>
    </row>
    <row r="459" spans="1:17" ht="20.100000000000001" customHeight="1">
      <c r="A459" s="127">
        <v>453</v>
      </c>
      <c r="B459" s="128" t="str">
        <f>IF('1-Devis'!B458="","",'1-Devis'!B458)</f>
        <v/>
      </c>
      <c r="C459" s="128" t="str">
        <f>IF('1-Devis'!C458="","",'1-Devis'!C458)</f>
        <v/>
      </c>
      <c r="D459" s="128" t="str">
        <f>IF('1-Devis'!D458="","",'1-Devis'!D458)</f>
        <v/>
      </c>
      <c r="E459" s="128" t="str">
        <f>IF('1-Devis'!E458="","",'1-Devis'!E458)</f>
        <v/>
      </c>
      <c r="F459" s="128" t="str">
        <f>IF('1-Devis'!F458="","",'1-Devis'!F458)</f>
        <v/>
      </c>
      <c r="G459" s="301" t="str">
        <f>IF('1-Devis'!G458="","",'1-Devis'!G458)</f>
        <v/>
      </c>
      <c r="H459" s="301" t="str">
        <f>IF('1-Devis'!H458="","",'1-Devis'!H458)</f>
        <v/>
      </c>
      <c r="I459" s="301" t="str">
        <f>IF('1-Devis'!I458="","",'1-Devis'!I458)</f>
        <v/>
      </c>
      <c r="J459" s="24" t="str">
        <f>IF('1-Devis'!J458="","",'1-Devis'!J458)</f>
        <v/>
      </c>
      <c r="K459" s="376" t="str">
        <f>IF('1-Devis'!K458="","",'1-Devis'!K458)</f>
        <v/>
      </c>
      <c r="L459" s="395"/>
      <c r="M459" s="396" t="str">
        <f t="shared" si="29"/>
        <v/>
      </c>
      <c r="N459" s="22" t="str">
        <f t="shared" si="28"/>
        <v/>
      </c>
      <c r="O459" s="399" t="str">
        <f t="shared" si="30"/>
        <v/>
      </c>
      <c r="P459" s="400" t="str">
        <f t="shared" si="31"/>
        <v/>
      </c>
      <c r="Q459" s="20"/>
    </row>
    <row r="460" spans="1:17" ht="20.100000000000001" customHeight="1">
      <c r="A460" s="127">
        <v>454</v>
      </c>
      <c r="B460" s="128" t="str">
        <f>IF('1-Devis'!B459="","",'1-Devis'!B459)</f>
        <v/>
      </c>
      <c r="C460" s="128" t="str">
        <f>IF('1-Devis'!C459="","",'1-Devis'!C459)</f>
        <v/>
      </c>
      <c r="D460" s="128" t="str">
        <f>IF('1-Devis'!D459="","",'1-Devis'!D459)</f>
        <v/>
      </c>
      <c r="E460" s="128" t="str">
        <f>IF('1-Devis'!E459="","",'1-Devis'!E459)</f>
        <v/>
      </c>
      <c r="F460" s="128" t="str">
        <f>IF('1-Devis'!F459="","",'1-Devis'!F459)</f>
        <v/>
      </c>
      <c r="G460" s="301" t="str">
        <f>IF('1-Devis'!G459="","",'1-Devis'!G459)</f>
        <v/>
      </c>
      <c r="H460" s="301" t="str">
        <f>IF('1-Devis'!H459="","",'1-Devis'!H459)</f>
        <v/>
      </c>
      <c r="I460" s="301" t="str">
        <f>IF('1-Devis'!I459="","",'1-Devis'!I459)</f>
        <v/>
      </c>
      <c r="J460" s="24" t="str">
        <f>IF('1-Devis'!J459="","",'1-Devis'!J459)</f>
        <v/>
      </c>
      <c r="K460" s="376" t="str">
        <f>IF('1-Devis'!K459="","",'1-Devis'!K459)</f>
        <v/>
      </c>
      <c r="L460" s="395"/>
      <c r="M460" s="396" t="str">
        <f t="shared" si="29"/>
        <v/>
      </c>
      <c r="N460" s="22" t="str">
        <f t="shared" si="28"/>
        <v/>
      </c>
      <c r="O460" s="399" t="str">
        <f t="shared" si="30"/>
        <v/>
      </c>
      <c r="P460" s="400" t="str">
        <f t="shared" si="31"/>
        <v/>
      </c>
      <c r="Q460" s="20"/>
    </row>
    <row r="461" spans="1:17" ht="20.100000000000001" customHeight="1">
      <c r="A461" s="127">
        <v>455</v>
      </c>
      <c r="B461" s="128" t="str">
        <f>IF('1-Devis'!B460="","",'1-Devis'!B460)</f>
        <v/>
      </c>
      <c r="C461" s="128" t="str">
        <f>IF('1-Devis'!C460="","",'1-Devis'!C460)</f>
        <v/>
      </c>
      <c r="D461" s="128" t="str">
        <f>IF('1-Devis'!D460="","",'1-Devis'!D460)</f>
        <v/>
      </c>
      <c r="E461" s="128" t="str">
        <f>IF('1-Devis'!E460="","",'1-Devis'!E460)</f>
        <v/>
      </c>
      <c r="F461" s="128" t="str">
        <f>IF('1-Devis'!F460="","",'1-Devis'!F460)</f>
        <v/>
      </c>
      <c r="G461" s="301" t="str">
        <f>IF('1-Devis'!G460="","",'1-Devis'!G460)</f>
        <v/>
      </c>
      <c r="H461" s="301" t="str">
        <f>IF('1-Devis'!H460="","",'1-Devis'!H460)</f>
        <v/>
      </c>
      <c r="I461" s="301" t="str">
        <f>IF('1-Devis'!I460="","",'1-Devis'!I460)</f>
        <v/>
      </c>
      <c r="J461" s="24" t="str">
        <f>IF('1-Devis'!J460="","",'1-Devis'!J460)</f>
        <v/>
      </c>
      <c r="K461" s="376" t="str">
        <f>IF('1-Devis'!K460="","",'1-Devis'!K460)</f>
        <v/>
      </c>
      <c r="L461" s="395"/>
      <c r="M461" s="396" t="str">
        <f t="shared" si="29"/>
        <v/>
      </c>
      <c r="N461" s="22" t="str">
        <f t="shared" si="28"/>
        <v/>
      </c>
      <c r="O461" s="399" t="str">
        <f t="shared" si="30"/>
        <v/>
      </c>
      <c r="P461" s="400" t="str">
        <f t="shared" si="31"/>
        <v/>
      </c>
      <c r="Q461" s="20"/>
    </row>
    <row r="462" spans="1:17" ht="20.100000000000001" customHeight="1">
      <c r="A462" s="127">
        <v>456</v>
      </c>
      <c r="B462" s="128" t="str">
        <f>IF('1-Devis'!B461="","",'1-Devis'!B461)</f>
        <v/>
      </c>
      <c r="C462" s="128" t="str">
        <f>IF('1-Devis'!C461="","",'1-Devis'!C461)</f>
        <v/>
      </c>
      <c r="D462" s="128" t="str">
        <f>IF('1-Devis'!D461="","",'1-Devis'!D461)</f>
        <v/>
      </c>
      <c r="E462" s="128" t="str">
        <f>IF('1-Devis'!E461="","",'1-Devis'!E461)</f>
        <v/>
      </c>
      <c r="F462" s="128" t="str">
        <f>IF('1-Devis'!F461="","",'1-Devis'!F461)</f>
        <v/>
      </c>
      <c r="G462" s="301" t="str">
        <f>IF('1-Devis'!G461="","",'1-Devis'!G461)</f>
        <v/>
      </c>
      <c r="H462" s="301" t="str">
        <f>IF('1-Devis'!H461="","",'1-Devis'!H461)</f>
        <v/>
      </c>
      <c r="I462" s="301" t="str">
        <f>IF('1-Devis'!I461="","",'1-Devis'!I461)</f>
        <v/>
      </c>
      <c r="J462" s="24" t="str">
        <f>IF('1-Devis'!J461="","",'1-Devis'!J461)</f>
        <v/>
      </c>
      <c r="K462" s="376" t="str">
        <f>IF('1-Devis'!K461="","",'1-Devis'!K461)</f>
        <v/>
      </c>
      <c r="L462" s="395"/>
      <c r="M462" s="396" t="str">
        <f t="shared" si="29"/>
        <v/>
      </c>
      <c r="N462" s="22" t="str">
        <f t="shared" si="28"/>
        <v/>
      </c>
      <c r="O462" s="399" t="str">
        <f t="shared" si="30"/>
        <v/>
      </c>
      <c r="P462" s="400" t="str">
        <f t="shared" si="31"/>
        <v/>
      </c>
      <c r="Q462" s="20"/>
    </row>
    <row r="463" spans="1:17" ht="20.100000000000001" customHeight="1">
      <c r="A463" s="127">
        <v>457</v>
      </c>
      <c r="B463" s="128" t="str">
        <f>IF('1-Devis'!B462="","",'1-Devis'!B462)</f>
        <v/>
      </c>
      <c r="C463" s="128" t="str">
        <f>IF('1-Devis'!C462="","",'1-Devis'!C462)</f>
        <v/>
      </c>
      <c r="D463" s="128" t="str">
        <f>IF('1-Devis'!D462="","",'1-Devis'!D462)</f>
        <v/>
      </c>
      <c r="E463" s="128" t="str">
        <f>IF('1-Devis'!E462="","",'1-Devis'!E462)</f>
        <v/>
      </c>
      <c r="F463" s="128" t="str">
        <f>IF('1-Devis'!F462="","",'1-Devis'!F462)</f>
        <v/>
      </c>
      <c r="G463" s="301" t="str">
        <f>IF('1-Devis'!G462="","",'1-Devis'!G462)</f>
        <v/>
      </c>
      <c r="H463" s="301" t="str">
        <f>IF('1-Devis'!H462="","",'1-Devis'!H462)</f>
        <v/>
      </c>
      <c r="I463" s="301" t="str">
        <f>IF('1-Devis'!I462="","",'1-Devis'!I462)</f>
        <v/>
      </c>
      <c r="J463" s="24" t="str">
        <f>IF('1-Devis'!J462="","",'1-Devis'!J462)</f>
        <v/>
      </c>
      <c r="K463" s="376" t="str">
        <f>IF('1-Devis'!K462="","",'1-Devis'!K462)</f>
        <v/>
      </c>
      <c r="L463" s="395"/>
      <c r="M463" s="396" t="str">
        <f t="shared" si="29"/>
        <v/>
      </c>
      <c r="N463" s="22" t="str">
        <f t="shared" si="28"/>
        <v/>
      </c>
      <c r="O463" s="399" t="str">
        <f t="shared" si="30"/>
        <v/>
      </c>
      <c r="P463" s="400" t="str">
        <f t="shared" si="31"/>
        <v/>
      </c>
      <c r="Q463" s="20"/>
    </row>
    <row r="464" spans="1:17" ht="20.100000000000001" customHeight="1">
      <c r="A464" s="127">
        <v>458</v>
      </c>
      <c r="B464" s="128" t="str">
        <f>IF('1-Devis'!B463="","",'1-Devis'!B463)</f>
        <v/>
      </c>
      <c r="C464" s="128" t="str">
        <f>IF('1-Devis'!C463="","",'1-Devis'!C463)</f>
        <v/>
      </c>
      <c r="D464" s="128" t="str">
        <f>IF('1-Devis'!D463="","",'1-Devis'!D463)</f>
        <v/>
      </c>
      <c r="E464" s="128" t="str">
        <f>IF('1-Devis'!E463="","",'1-Devis'!E463)</f>
        <v/>
      </c>
      <c r="F464" s="128" t="str">
        <f>IF('1-Devis'!F463="","",'1-Devis'!F463)</f>
        <v/>
      </c>
      <c r="G464" s="301" t="str">
        <f>IF('1-Devis'!G463="","",'1-Devis'!G463)</f>
        <v/>
      </c>
      <c r="H464" s="301" t="str">
        <f>IF('1-Devis'!H463="","",'1-Devis'!H463)</f>
        <v/>
      </c>
      <c r="I464" s="301" t="str">
        <f>IF('1-Devis'!I463="","",'1-Devis'!I463)</f>
        <v/>
      </c>
      <c r="J464" s="24" t="str">
        <f>IF('1-Devis'!J463="","",'1-Devis'!J463)</f>
        <v/>
      </c>
      <c r="K464" s="376" t="str">
        <f>IF('1-Devis'!K463="","",'1-Devis'!K463)</f>
        <v/>
      </c>
      <c r="L464" s="395"/>
      <c r="M464" s="396" t="str">
        <f t="shared" si="29"/>
        <v/>
      </c>
      <c r="N464" s="22" t="str">
        <f t="shared" si="28"/>
        <v/>
      </c>
      <c r="O464" s="399" t="str">
        <f t="shared" si="30"/>
        <v/>
      </c>
      <c r="P464" s="400" t="str">
        <f t="shared" si="31"/>
        <v/>
      </c>
      <c r="Q464" s="20"/>
    </row>
    <row r="465" spans="1:17" ht="20.100000000000001" customHeight="1">
      <c r="A465" s="127">
        <v>459</v>
      </c>
      <c r="B465" s="128" t="str">
        <f>IF('1-Devis'!B464="","",'1-Devis'!B464)</f>
        <v/>
      </c>
      <c r="C465" s="128" t="str">
        <f>IF('1-Devis'!C464="","",'1-Devis'!C464)</f>
        <v/>
      </c>
      <c r="D465" s="128" t="str">
        <f>IF('1-Devis'!D464="","",'1-Devis'!D464)</f>
        <v/>
      </c>
      <c r="E465" s="128" t="str">
        <f>IF('1-Devis'!E464="","",'1-Devis'!E464)</f>
        <v/>
      </c>
      <c r="F465" s="128" t="str">
        <f>IF('1-Devis'!F464="","",'1-Devis'!F464)</f>
        <v/>
      </c>
      <c r="G465" s="301" t="str">
        <f>IF('1-Devis'!G464="","",'1-Devis'!G464)</f>
        <v/>
      </c>
      <c r="H465" s="301" t="str">
        <f>IF('1-Devis'!H464="","",'1-Devis'!H464)</f>
        <v/>
      </c>
      <c r="I465" s="301" t="str">
        <f>IF('1-Devis'!I464="","",'1-Devis'!I464)</f>
        <v/>
      </c>
      <c r="J465" s="24" t="str">
        <f>IF('1-Devis'!J464="","",'1-Devis'!J464)</f>
        <v/>
      </c>
      <c r="K465" s="376" t="str">
        <f>IF('1-Devis'!K464="","",'1-Devis'!K464)</f>
        <v/>
      </c>
      <c r="L465" s="395"/>
      <c r="M465" s="396" t="str">
        <f t="shared" si="29"/>
        <v/>
      </c>
      <c r="N465" s="22" t="str">
        <f t="shared" si="28"/>
        <v/>
      </c>
      <c r="O465" s="399" t="str">
        <f t="shared" si="30"/>
        <v/>
      </c>
      <c r="P465" s="400" t="str">
        <f t="shared" si="31"/>
        <v/>
      </c>
      <c r="Q465" s="20"/>
    </row>
    <row r="466" spans="1:17" ht="20.100000000000001" customHeight="1">
      <c r="A466" s="127">
        <v>460</v>
      </c>
      <c r="B466" s="128" t="str">
        <f>IF('1-Devis'!B465="","",'1-Devis'!B465)</f>
        <v/>
      </c>
      <c r="C466" s="128" t="str">
        <f>IF('1-Devis'!C465="","",'1-Devis'!C465)</f>
        <v/>
      </c>
      <c r="D466" s="128" t="str">
        <f>IF('1-Devis'!D465="","",'1-Devis'!D465)</f>
        <v/>
      </c>
      <c r="E466" s="128" t="str">
        <f>IF('1-Devis'!E465="","",'1-Devis'!E465)</f>
        <v/>
      </c>
      <c r="F466" s="128" t="str">
        <f>IF('1-Devis'!F465="","",'1-Devis'!F465)</f>
        <v/>
      </c>
      <c r="G466" s="301" t="str">
        <f>IF('1-Devis'!G465="","",'1-Devis'!G465)</f>
        <v/>
      </c>
      <c r="H466" s="301" t="str">
        <f>IF('1-Devis'!H465="","",'1-Devis'!H465)</f>
        <v/>
      </c>
      <c r="I466" s="301" t="str">
        <f>IF('1-Devis'!I465="","",'1-Devis'!I465)</f>
        <v/>
      </c>
      <c r="J466" s="24" t="str">
        <f>IF('1-Devis'!J465="","",'1-Devis'!J465)</f>
        <v/>
      </c>
      <c r="K466" s="376" t="str">
        <f>IF('1-Devis'!K465="","",'1-Devis'!K465)</f>
        <v/>
      </c>
      <c r="L466" s="395"/>
      <c r="M466" s="396" t="str">
        <f t="shared" si="29"/>
        <v/>
      </c>
      <c r="N466" s="22" t="str">
        <f t="shared" si="28"/>
        <v/>
      </c>
      <c r="O466" s="399" t="str">
        <f t="shared" si="30"/>
        <v/>
      </c>
      <c r="P466" s="400" t="str">
        <f t="shared" si="31"/>
        <v/>
      </c>
      <c r="Q466" s="20"/>
    </row>
    <row r="467" spans="1:17" ht="20.100000000000001" customHeight="1">
      <c r="A467" s="127">
        <v>461</v>
      </c>
      <c r="B467" s="128" t="str">
        <f>IF('1-Devis'!B466="","",'1-Devis'!B466)</f>
        <v/>
      </c>
      <c r="C467" s="128" t="str">
        <f>IF('1-Devis'!C466="","",'1-Devis'!C466)</f>
        <v/>
      </c>
      <c r="D467" s="128" t="str">
        <f>IF('1-Devis'!D466="","",'1-Devis'!D466)</f>
        <v/>
      </c>
      <c r="E467" s="128" t="str">
        <f>IF('1-Devis'!E466="","",'1-Devis'!E466)</f>
        <v/>
      </c>
      <c r="F467" s="128" t="str">
        <f>IF('1-Devis'!F466="","",'1-Devis'!F466)</f>
        <v/>
      </c>
      <c r="G467" s="301" t="str">
        <f>IF('1-Devis'!G466="","",'1-Devis'!G466)</f>
        <v/>
      </c>
      <c r="H467" s="301" t="str">
        <f>IF('1-Devis'!H466="","",'1-Devis'!H466)</f>
        <v/>
      </c>
      <c r="I467" s="301" t="str">
        <f>IF('1-Devis'!I466="","",'1-Devis'!I466)</f>
        <v/>
      </c>
      <c r="J467" s="24" t="str">
        <f>IF('1-Devis'!J466="","",'1-Devis'!J466)</f>
        <v/>
      </c>
      <c r="K467" s="376" t="str">
        <f>IF('1-Devis'!K466="","",'1-Devis'!K466)</f>
        <v/>
      </c>
      <c r="L467" s="395"/>
      <c r="M467" s="396" t="str">
        <f t="shared" si="29"/>
        <v/>
      </c>
      <c r="N467" s="22" t="str">
        <f t="shared" si="28"/>
        <v/>
      </c>
      <c r="O467" s="399" t="str">
        <f t="shared" si="30"/>
        <v/>
      </c>
      <c r="P467" s="400" t="str">
        <f t="shared" si="31"/>
        <v/>
      </c>
      <c r="Q467" s="20"/>
    </row>
    <row r="468" spans="1:17" ht="20.100000000000001" customHeight="1">
      <c r="A468" s="127">
        <v>462</v>
      </c>
      <c r="B468" s="128" t="str">
        <f>IF('1-Devis'!B467="","",'1-Devis'!B467)</f>
        <v/>
      </c>
      <c r="C468" s="128" t="str">
        <f>IF('1-Devis'!C467="","",'1-Devis'!C467)</f>
        <v/>
      </c>
      <c r="D468" s="128" t="str">
        <f>IF('1-Devis'!D467="","",'1-Devis'!D467)</f>
        <v/>
      </c>
      <c r="E468" s="128" t="str">
        <f>IF('1-Devis'!E467="","",'1-Devis'!E467)</f>
        <v/>
      </c>
      <c r="F468" s="128" t="str">
        <f>IF('1-Devis'!F467="","",'1-Devis'!F467)</f>
        <v/>
      </c>
      <c r="G468" s="301" t="str">
        <f>IF('1-Devis'!G467="","",'1-Devis'!G467)</f>
        <v/>
      </c>
      <c r="H468" s="301" t="str">
        <f>IF('1-Devis'!H467="","",'1-Devis'!H467)</f>
        <v/>
      </c>
      <c r="I468" s="301" t="str">
        <f>IF('1-Devis'!I467="","",'1-Devis'!I467)</f>
        <v/>
      </c>
      <c r="J468" s="24" t="str">
        <f>IF('1-Devis'!J467="","",'1-Devis'!J467)</f>
        <v/>
      </c>
      <c r="K468" s="376" t="str">
        <f>IF('1-Devis'!K467="","",'1-Devis'!K467)</f>
        <v/>
      </c>
      <c r="L468" s="395"/>
      <c r="M468" s="396" t="str">
        <f t="shared" si="29"/>
        <v/>
      </c>
      <c r="N468" s="22" t="str">
        <f t="shared" si="28"/>
        <v/>
      </c>
      <c r="O468" s="399" t="str">
        <f t="shared" si="30"/>
        <v/>
      </c>
      <c r="P468" s="400" t="str">
        <f t="shared" si="31"/>
        <v/>
      </c>
      <c r="Q468" s="20"/>
    </row>
    <row r="469" spans="1:17" ht="20.100000000000001" customHeight="1">
      <c r="A469" s="127">
        <v>463</v>
      </c>
      <c r="B469" s="128" t="str">
        <f>IF('1-Devis'!B468="","",'1-Devis'!B468)</f>
        <v/>
      </c>
      <c r="C469" s="128" t="str">
        <f>IF('1-Devis'!C468="","",'1-Devis'!C468)</f>
        <v/>
      </c>
      <c r="D469" s="128" t="str">
        <f>IF('1-Devis'!D468="","",'1-Devis'!D468)</f>
        <v/>
      </c>
      <c r="E469" s="128" t="str">
        <f>IF('1-Devis'!E468="","",'1-Devis'!E468)</f>
        <v/>
      </c>
      <c r="F469" s="128" t="str">
        <f>IF('1-Devis'!F468="","",'1-Devis'!F468)</f>
        <v/>
      </c>
      <c r="G469" s="301" t="str">
        <f>IF('1-Devis'!G468="","",'1-Devis'!G468)</f>
        <v/>
      </c>
      <c r="H469" s="301" t="str">
        <f>IF('1-Devis'!H468="","",'1-Devis'!H468)</f>
        <v/>
      </c>
      <c r="I469" s="301" t="str">
        <f>IF('1-Devis'!I468="","",'1-Devis'!I468)</f>
        <v/>
      </c>
      <c r="J469" s="24" t="str">
        <f>IF('1-Devis'!J468="","",'1-Devis'!J468)</f>
        <v/>
      </c>
      <c r="K469" s="376" t="str">
        <f>IF('1-Devis'!K468="","",'1-Devis'!K468)</f>
        <v/>
      </c>
      <c r="L469" s="395"/>
      <c r="M469" s="396" t="str">
        <f t="shared" si="29"/>
        <v/>
      </c>
      <c r="N469" s="22" t="str">
        <f t="shared" si="28"/>
        <v/>
      </c>
      <c r="O469" s="399" t="str">
        <f t="shared" si="30"/>
        <v/>
      </c>
      <c r="P469" s="400" t="str">
        <f t="shared" si="31"/>
        <v/>
      </c>
      <c r="Q469" s="20"/>
    </row>
    <row r="470" spans="1:17" ht="20.100000000000001" customHeight="1">
      <c r="A470" s="127">
        <v>464</v>
      </c>
      <c r="B470" s="128" t="str">
        <f>IF('1-Devis'!B469="","",'1-Devis'!B469)</f>
        <v/>
      </c>
      <c r="C470" s="128" t="str">
        <f>IF('1-Devis'!C469="","",'1-Devis'!C469)</f>
        <v/>
      </c>
      <c r="D470" s="128" t="str">
        <f>IF('1-Devis'!D469="","",'1-Devis'!D469)</f>
        <v/>
      </c>
      <c r="E470" s="128" t="str">
        <f>IF('1-Devis'!E469="","",'1-Devis'!E469)</f>
        <v/>
      </c>
      <c r="F470" s="128" t="str">
        <f>IF('1-Devis'!F469="","",'1-Devis'!F469)</f>
        <v/>
      </c>
      <c r="G470" s="301" t="str">
        <f>IF('1-Devis'!G469="","",'1-Devis'!G469)</f>
        <v/>
      </c>
      <c r="H470" s="301" t="str">
        <f>IF('1-Devis'!H469="","",'1-Devis'!H469)</f>
        <v/>
      </c>
      <c r="I470" s="301" t="str">
        <f>IF('1-Devis'!I469="","",'1-Devis'!I469)</f>
        <v/>
      </c>
      <c r="J470" s="24" t="str">
        <f>IF('1-Devis'!J469="","",'1-Devis'!J469)</f>
        <v/>
      </c>
      <c r="K470" s="376" t="str">
        <f>IF('1-Devis'!K469="","",'1-Devis'!K469)</f>
        <v/>
      </c>
      <c r="L470" s="395"/>
      <c r="M470" s="396" t="str">
        <f t="shared" si="29"/>
        <v/>
      </c>
      <c r="N470" s="22" t="str">
        <f t="shared" si="28"/>
        <v/>
      </c>
      <c r="O470" s="399" t="str">
        <f t="shared" si="30"/>
        <v/>
      </c>
      <c r="P470" s="400" t="str">
        <f t="shared" si="31"/>
        <v/>
      </c>
      <c r="Q470" s="20"/>
    </row>
    <row r="471" spans="1:17" ht="20.100000000000001" customHeight="1">
      <c r="A471" s="127">
        <v>465</v>
      </c>
      <c r="B471" s="128" t="str">
        <f>IF('1-Devis'!B470="","",'1-Devis'!B470)</f>
        <v/>
      </c>
      <c r="C471" s="128" t="str">
        <f>IF('1-Devis'!C470="","",'1-Devis'!C470)</f>
        <v/>
      </c>
      <c r="D471" s="128" t="str">
        <f>IF('1-Devis'!D470="","",'1-Devis'!D470)</f>
        <v/>
      </c>
      <c r="E471" s="128" t="str">
        <f>IF('1-Devis'!E470="","",'1-Devis'!E470)</f>
        <v/>
      </c>
      <c r="F471" s="128" t="str">
        <f>IF('1-Devis'!F470="","",'1-Devis'!F470)</f>
        <v/>
      </c>
      <c r="G471" s="301" t="str">
        <f>IF('1-Devis'!G470="","",'1-Devis'!G470)</f>
        <v/>
      </c>
      <c r="H471" s="301" t="str">
        <f>IF('1-Devis'!H470="","",'1-Devis'!H470)</f>
        <v/>
      </c>
      <c r="I471" s="301" t="str">
        <f>IF('1-Devis'!I470="","",'1-Devis'!I470)</f>
        <v/>
      </c>
      <c r="J471" s="24" t="str">
        <f>IF('1-Devis'!J470="","",'1-Devis'!J470)</f>
        <v/>
      </c>
      <c r="K471" s="376" t="str">
        <f>IF('1-Devis'!K470="","",'1-Devis'!K470)</f>
        <v/>
      </c>
      <c r="L471" s="395"/>
      <c r="M471" s="396" t="str">
        <f t="shared" si="29"/>
        <v/>
      </c>
      <c r="N471" s="22" t="str">
        <f t="shared" si="28"/>
        <v/>
      </c>
      <c r="O471" s="399" t="str">
        <f t="shared" si="30"/>
        <v/>
      </c>
      <c r="P471" s="400" t="str">
        <f t="shared" si="31"/>
        <v/>
      </c>
      <c r="Q471" s="20"/>
    </row>
    <row r="472" spans="1:17" ht="20.100000000000001" customHeight="1">
      <c r="A472" s="127">
        <v>466</v>
      </c>
      <c r="B472" s="128" t="str">
        <f>IF('1-Devis'!B471="","",'1-Devis'!B471)</f>
        <v/>
      </c>
      <c r="C472" s="128" t="str">
        <f>IF('1-Devis'!C471="","",'1-Devis'!C471)</f>
        <v/>
      </c>
      <c r="D472" s="128" t="str">
        <f>IF('1-Devis'!D471="","",'1-Devis'!D471)</f>
        <v/>
      </c>
      <c r="E472" s="128" t="str">
        <f>IF('1-Devis'!E471="","",'1-Devis'!E471)</f>
        <v/>
      </c>
      <c r="F472" s="128" t="str">
        <f>IF('1-Devis'!F471="","",'1-Devis'!F471)</f>
        <v/>
      </c>
      <c r="G472" s="301" t="str">
        <f>IF('1-Devis'!G471="","",'1-Devis'!G471)</f>
        <v/>
      </c>
      <c r="H472" s="301" t="str">
        <f>IF('1-Devis'!H471="","",'1-Devis'!H471)</f>
        <v/>
      </c>
      <c r="I472" s="301" t="str">
        <f>IF('1-Devis'!I471="","",'1-Devis'!I471)</f>
        <v/>
      </c>
      <c r="J472" s="24" t="str">
        <f>IF('1-Devis'!J471="","",'1-Devis'!J471)</f>
        <v/>
      </c>
      <c r="K472" s="376" t="str">
        <f>IF('1-Devis'!K471="","",'1-Devis'!K471)</f>
        <v/>
      </c>
      <c r="L472" s="395"/>
      <c r="M472" s="396" t="str">
        <f t="shared" si="29"/>
        <v/>
      </c>
      <c r="N472" s="22" t="str">
        <f t="shared" si="28"/>
        <v/>
      </c>
      <c r="O472" s="399" t="str">
        <f t="shared" si="30"/>
        <v/>
      </c>
      <c r="P472" s="400" t="str">
        <f t="shared" si="31"/>
        <v/>
      </c>
      <c r="Q472" s="20"/>
    </row>
    <row r="473" spans="1:17" ht="20.100000000000001" customHeight="1">
      <c r="A473" s="127">
        <v>467</v>
      </c>
      <c r="B473" s="128" t="str">
        <f>IF('1-Devis'!B472="","",'1-Devis'!B472)</f>
        <v/>
      </c>
      <c r="C473" s="128" t="str">
        <f>IF('1-Devis'!C472="","",'1-Devis'!C472)</f>
        <v/>
      </c>
      <c r="D473" s="128" t="str">
        <f>IF('1-Devis'!D472="","",'1-Devis'!D472)</f>
        <v/>
      </c>
      <c r="E473" s="128" t="str">
        <f>IF('1-Devis'!E472="","",'1-Devis'!E472)</f>
        <v/>
      </c>
      <c r="F473" s="128" t="str">
        <f>IF('1-Devis'!F472="","",'1-Devis'!F472)</f>
        <v/>
      </c>
      <c r="G473" s="301" t="str">
        <f>IF('1-Devis'!G472="","",'1-Devis'!G472)</f>
        <v/>
      </c>
      <c r="H473" s="301" t="str">
        <f>IF('1-Devis'!H472="","",'1-Devis'!H472)</f>
        <v/>
      </c>
      <c r="I473" s="301" t="str">
        <f>IF('1-Devis'!I472="","",'1-Devis'!I472)</f>
        <v/>
      </c>
      <c r="J473" s="24" t="str">
        <f>IF('1-Devis'!J472="","",'1-Devis'!J472)</f>
        <v/>
      </c>
      <c r="K473" s="376" t="str">
        <f>IF('1-Devis'!K472="","",'1-Devis'!K472)</f>
        <v/>
      </c>
      <c r="L473" s="395"/>
      <c r="M473" s="396" t="str">
        <f t="shared" si="29"/>
        <v/>
      </c>
      <c r="N473" s="22" t="str">
        <f t="shared" si="28"/>
        <v/>
      </c>
      <c r="O473" s="399" t="str">
        <f t="shared" si="30"/>
        <v/>
      </c>
      <c r="P473" s="400" t="str">
        <f t="shared" si="31"/>
        <v/>
      </c>
      <c r="Q473" s="20"/>
    </row>
    <row r="474" spans="1:17" ht="20.100000000000001" customHeight="1">
      <c r="A474" s="127">
        <v>468</v>
      </c>
      <c r="B474" s="128" t="str">
        <f>IF('1-Devis'!B473="","",'1-Devis'!B473)</f>
        <v/>
      </c>
      <c r="C474" s="128" t="str">
        <f>IF('1-Devis'!C473="","",'1-Devis'!C473)</f>
        <v/>
      </c>
      <c r="D474" s="128" t="str">
        <f>IF('1-Devis'!D473="","",'1-Devis'!D473)</f>
        <v/>
      </c>
      <c r="E474" s="128" t="str">
        <f>IF('1-Devis'!E473="","",'1-Devis'!E473)</f>
        <v/>
      </c>
      <c r="F474" s="128" t="str">
        <f>IF('1-Devis'!F473="","",'1-Devis'!F473)</f>
        <v/>
      </c>
      <c r="G474" s="301" t="str">
        <f>IF('1-Devis'!G473="","",'1-Devis'!G473)</f>
        <v/>
      </c>
      <c r="H474" s="301" t="str">
        <f>IF('1-Devis'!H473="","",'1-Devis'!H473)</f>
        <v/>
      </c>
      <c r="I474" s="301" t="str">
        <f>IF('1-Devis'!I473="","",'1-Devis'!I473)</f>
        <v/>
      </c>
      <c r="J474" s="24" t="str">
        <f>IF('1-Devis'!J473="","",'1-Devis'!J473)</f>
        <v/>
      </c>
      <c r="K474" s="376" t="str">
        <f>IF('1-Devis'!K473="","",'1-Devis'!K473)</f>
        <v/>
      </c>
      <c r="L474" s="395"/>
      <c r="M474" s="396" t="str">
        <f t="shared" si="29"/>
        <v/>
      </c>
      <c r="N474" s="22" t="str">
        <f t="shared" si="28"/>
        <v/>
      </c>
      <c r="O474" s="399" t="str">
        <f t="shared" si="30"/>
        <v/>
      </c>
      <c r="P474" s="400" t="str">
        <f t="shared" si="31"/>
        <v/>
      </c>
      <c r="Q474" s="20"/>
    </row>
    <row r="475" spans="1:17" ht="20.100000000000001" customHeight="1">
      <c r="A475" s="127">
        <v>469</v>
      </c>
      <c r="B475" s="128" t="str">
        <f>IF('1-Devis'!B474="","",'1-Devis'!B474)</f>
        <v/>
      </c>
      <c r="C475" s="128" t="str">
        <f>IF('1-Devis'!C474="","",'1-Devis'!C474)</f>
        <v/>
      </c>
      <c r="D475" s="128" t="str">
        <f>IF('1-Devis'!D474="","",'1-Devis'!D474)</f>
        <v/>
      </c>
      <c r="E475" s="128" t="str">
        <f>IF('1-Devis'!E474="","",'1-Devis'!E474)</f>
        <v/>
      </c>
      <c r="F475" s="128" t="str">
        <f>IF('1-Devis'!F474="","",'1-Devis'!F474)</f>
        <v/>
      </c>
      <c r="G475" s="301" t="str">
        <f>IF('1-Devis'!G474="","",'1-Devis'!G474)</f>
        <v/>
      </c>
      <c r="H475" s="301" t="str">
        <f>IF('1-Devis'!H474="","",'1-Devis'!H474)</f>
        <v/>
      </c>
      <c r="I475" s="301" t="str">
        <f>IF('1-Devis'!I474="","",'1-Devis'!I474)</f>
        <v/>
      </c>
      <c r="J475" s="24" t="str">
        <f>IF('1-Devis'!J474="","",'1-Devis'!J474)</f>
        <v/>
      </c>
      <c r="K475" s="376" t="str">
        <f>IF('1-Devis'!K474="","",'1-Devis'!K474)</f>
        <v/>
      </c>
      <c r="L475" s="395"/>
      <c r="M475" s="396" t="str">
        <f t="shared" si="29"/>
        <v/>
      </c>
      <c r="N475" s="22" t="str">
        <f t="shared" si="28"/>
        <v/>
      </c>
      <c r="O475" s="399" t="str">
        <f t="shared" si="30"/>
        <v/>
      </c>
      <c r="P475" s="400" t="str">
        <f t="shared" si="31"/>
        <v/>
      </c>
      <c r="Q475" s="20"/>
    </row>
    <row r="476" spans="1:17" ht="20.100000000000001" customHeight="1">
      <c r="A476" s="127">
        <v>470</v>
      </c>
      <c r="B476" s="128" t="str">
        <f>IF('1-Devis'!B475="","",'1-Devis'!B475)</f>
        <v/>
      </c>
      <c r="C476" s="128" t="str">
        <f>IF('1-Devis'!C475="","",'1-Devis'!C475)</f>
        <v/>
      </c>
      <c r="D476" s="128" t="str">
        <f>IF('1-Devis'!D475="","",'1-Devis'!D475)</f>
        <v/>
      </c>
      <c r="E476" s="128" t="str">
        <f>IF('1-Devis'!E475="","",'1-Devis'!E475)</f>
        <v/>
      </c>
      <c r="F476" s="128" t="str">
        <f>IF('1-Devis'!F475="","",'1-Devis'!F475)</f>
        <v/>
      </c>
      <c r="G476" s="301" t="str">
        <f>IF('1-Devis'!G475="","",'1-Devis'!G475)</f>
        <v/>
      </c>
      <c r="H476" s="301" t="str">
        <f>IF('1-Devis'!H475="","",'1-Devis'!H475)</f>
        <v/>
      </c>
      <c r="I476" s="301" t="str">
        <f>IF('1-Devis'!I475="","",'1-Devis'!I475)</f>
        <v/>
      </c>
      <c r="J476" s="24" t="str">
        <f>IF('1-Devis'!J475="","",'1-Devis'!J475)</f>
        <v/>
      </c>
      <c r="K476" s="376" t="str">
        <f>IF('1-Devis'!K475="","",'1-Devis'!K475)</f>
        <v/>
      </c>
      <c r="L476" s="395"/>
      <c r="M476" s="396" t="str">
        <f t="shared" si="29"/>
        <v/>
      </c>
      <c r="N476" s="22" t="str">
        <f t="shared" si="28"/>
        <v/>
      </c>
      <c r="O476" s="399" t="str">
        <f t="shared" si="30"/>
        <v/>
      </c>
      <c r="P476" s="400" t="str">
        <f t="shared" si="31"/>
        <v/>
      </c>
      <c r="Q476" s="20"/>
    </row>
    <row r="477" spans="1:17" ht="20.100000000000001" customHeight="1">
      <c r="A477" s="127">
        <v>471</v>
      </c>
      <c r="B477" s="128" t="str">
        <f>IF('1-Devis'!B476="","",'1-Devis'!B476)</f>
        <v/>
      </c>
      <c r="C477" s="128" t="str">
        <f>IF('1-Devis'!C476="","",'1-Devis'!C476)</f>
        <v/>
      </c>
      <c r="D477" s="128" t="str">
        <f>IF('1-Devis'!D476="","",'1-Devis'!D476)</f>
        <v/>
      </c>
      <c r="E477" s="128" t="str">
        <f>IF('1-Devis'!E476="","",'1-Devis'!E476)</f>
        <v/>
      </c>
      <c r="F477" s="128" t="str">
        <f>IF('1-Devis'!F476="","",'1-Devis'!F476)</f>
        <v/>
      </c>
      <c r="G477" s="301" t="str">
        <f>IF('1-Devis'!G476="","",'1-Devis'!G476)</f>
        <v/>
      </c>
      <c r="H477" s="301" t="str">
        <f>IF('1-Devis'!H476="","",'1-Devis'!H476)</f>
        <v/>
      </c>
      <c r="I477" s="301" t="str">
        <f>IF('1-Devis'!I476="","",'1-Devis'!I476)</f>
        <v/>
      </c>
      <c r="J477" s="24" t="str">
        <f>IF('1-Devis'!J476="","",'1-Devis'!J476)</f>
        <v/>
      </c>
      <c r="K477" s="376" t="str">
        <f>IF('1-Devis'!K476="","",'1-Devis'!K476)</f>
        <v/>
      </c>
      <c r="L477" s="395"/>
      <c r="M477" s="396" t="str">
        <f t="shared" si="29"/>
        <v/>
      </c>
      <c r="N477" s="22" t="str">
        <f t="shared" si="28"/>
        <v/>
      </c>
      <c r="O477" s="399" t="str">
        <f t="shared" si="30"/>
        <v/>
      </c>
      <c r="P477" s="400" t="str">
        <f t="shared" si="31"/>
        <v/>
      </c>
      <c r="Q477" s="20"/>
    </row>
    <row r="478" spans="1:17" ht="20.100000000000001" customHeight="1">
      <c r="A478" s="127">
        <v>472</v>
      </c>
      <c r="B478" s="128" t="str">
        <f>IF('1-Devis'!B477="","",'1-Devis'!B477)</f>
        <v/>
      </c>
      <c r="C478" s="128" t="str">
        <f>IF('1-Devis'!C477="","",'1-Devis'!C477)</f>
        <v/>
      </c>
      <c r="D478" s="128" t="str">
        <f>IF('1-Devis'!D477="","",'1-Devis'!D477)</f>
        <v/>
      </c>
      <c r="E478" s="128" t="str">
        <f>IF('1-Devis'!E477="","",'1-Devis'!E477)</f>
        <v/>
      </c>
      <c r="F478" s="128" t="str">
        <f>IF('1-Devis'!F477="","",'1-Devis'!F477)</f>
        <v/>
      </c>
      <c r="G478" s="301" t="str">
        <f>IF('1-Devis'!G477="","",'1-Devis'!G477)</f>
        <v/>
      </c>
      <c r="H478" s="301" t="str">
        <f>IF('1-Devis'!H477="","",'1-Devis'!H477)</f>
        <v/>
      </c>
      <c r="I478" s="301" t="str">
        <f>IF('1-Devis'!I477="","",'1-Devis'!I477)</f>
        <v/>
      </c>
      <c r="J478" s="24" t="str">
        <f>IF('1-Devis'!J477="","",'1-Devis'!J477)</f>
        <v/>
      </c>
      <c r="K478" s="376" t="str">
        <f>IF('1-Devis'!K477="","",'1-Devis'!K477)</f>
        <v/>
      </c>
      <c r="L478" s="395"/>
      <c r="M478" s="396" t="str">
        <f t="shared" si="29"/>
        <v/>
      </c>
      <c r="N478" s="22" t="str">
        <f t="shared" si="28"/>
        <v/>
      </c>
      <c r="O478" s="399" t="str">
        <f t="shared" si="30"/>
        <v/>
      </c>
      <c r="P478" s="400" t="str">
        <f t="shared" si="31"/>
        <v/>
      </c>
      <c r="Q478" s="20"/>
    </row>
    <row r="479" spans="1:17" ht="20.100000000000001" customHeight="1">
      <c r="A479" s="127">
        <v>473</v>
      </c>
      <c r="B479" s="128" t="str">
        <f>IF('1-Devis'!B478="","",'1-Devis'!B478)</f>
        <v/>
      </c>
      <c r="C479" s="128" t="str">
        <f>IF('1-Devis'!C478="","",'1-Devis'!C478)</f>
        <v/>
      </c>
      <c r="D479" s="128" t="str">
        <f>IF('1-Devis'!D478="","",'1-Devis'!D478)</f>
        <v/>
      </c>
      <c r="E479" s="128" t="str">
        <f>IF('1-Devis'!E478="","",'1-Devis'!E478)</f>
        <v/>
      </c>
      <c r="F479" s="128" t="str">
        <f>IF('1-Devis'!F478="","",'1-Devis'!F478)</f>
        <v/>
      </c>
      <c r="G479" s="301" t="str">
        <f>IF('1-Devis'!G478="","",'1-Devis'!G478)</f>
        <v/>
      </c>
      <c r="H479" s="301" t="str">
        <f>IF('1-Devis'!H478="","",'1-Devis'!H478)</f>
        <v/>
      </c>
      <c r="I479" s="301" t="str">
        <f>IF('1-Devis'!I478="","",'1-Devis'!I478)</f>
        <v/>
      </c>
      <c r="J479" s="24" t="str">
        <f>IF('1-Devis'!J478="","",'1-Devis'!J478)</f>
        <v/>
      </c>
      <c r="K479" s="376" t="str">
        <f>IF('1-Devis'!K478="","",'1-Devis'!K478)</f>
        <v/>
      </c>
      <c r="L479" s="395"/>
      <c r="M479" s="396" t="str">
        <f t="shared" si="29"/>
        <v/>
      </c>
      <c r="N479" s="22" t="str">
        <f t="shared" si="28"/>
        <v/>
      </c>
      <c r="O479" s="399" t="str">
        <f t="shared" si="30"/>
        <v/>
      </c>
      <c r="P479" s="400" t="str">
        <f t="shared" si="31"/>
        <v/>
      </c>
      <c r="Q479" s="20"/>
    </row>
    <row r="480" spans="1:17" ht="20.100000000000001" customHeight="1">
      <c r="A480" s="127">
        <v>474</v>
      </c>
      <c r="B480" s="128" t="str">
        <f>IF('1-Devis'!B479="","",'1-Devis'!B479)</f>
        <v/>
      </c>
      <c r="C480" s="128" t="str">
        <f>IF('1-Devis'!C479="","",'1-Devis'!C479)</f>
        <v/>
      </c>
      <c r="D480" s="128" t="str">
        <f>IF('1-Devis'!D479="","",'1-Devis'!D479)</f>
        <v/>
      </c>
      <c r="E480" s="128" t="str">
        <f>IF('1-Devis'!E479="","",'1-Devis'!E479)</f>
        <v/>
      </c>
      <c r="F480" s="128" t="str">
        <f>IF('1-Devis'!F479="","",'1-Devis'!F479)</f>
        <v/>
      </c>
      <c r="G480" s="301" t="str">
        <f>IF('1-Devis'!G479="","",'1-Devis'!G479)</f>
        <v/>
      </c>
      <c r="H480" s="301" t="str">
        <f>IF('1-Devis'!H479="","",'1-Devis'!H479)</f>
        <v/>
      </c>
      <c r="I480" s="301" t="str">
        <f>IF('1-Devis'!I479="","",'1-Devis'!I479)</f>
        <v/>
      </c>
      <c r="J480" s="24" t="str">
        <f>IF('1-Devis'!J479="","",'1-Devis'!J479)</f>
        <v/>
      </c>
      <c r="K480" s="376" t="str">
        <f>IF('1-Devis'!K479="","",'1-Devis'!K479)</f>
        <v/>
      </c>
      <c r="L480" s="395"/>
      <c r="M480" s="396" t="str">
        <f t="shared" si="29"/>
        <v/>
      </c>
      <c r="N480" s="22" t="str">
        <f t="shared" si="28"/>
        <v/>
      </c>
      <c r="O480" s="399" t="str">
        <f t="shared" si="30"/>
        <v/>
      </c>
      <c r="P480" s="400" t="str">
        <f t="shared" si="31"/>
        <v/>
      </c>
      <c r="Q480" s="20"/>
    </row>
    <row r="481" spans="1:17" ht="20.100000000000001" customHeight="1">
      <c r="A481" s="127">
        <v>475</v>
      </c>
      <c r="B481" s="128" t="str">
        <f>IF('1-Devis'!B480="","",'1-Devis'!B480)</f>
        <v/>
      </c>
      <c r="C481" s="128" t="str">
        <f>IF('1-Devis'!C480="","",'1-Devis'!C480)</f>
        <v/>
      </c>
      <c r="D481" s="128" t="str">
        <f>IF('1-Devis'!D480="","",'1-Devis'!D480)</f>
        <v/>
      </c>
      <c r="E481" s="128" t="str">
        <f>IF('1-Devis'!E480="","",'1-Devis'!E480)</f>
        <v/>
      </c>
      <c r="F481" s="128" t="str">
        <f>IF('1-Devis'!F480="","",'1-Devis'!F480)</f>
        <v/>
      </c>
      <c r="G481" s="301" t="str">
        <f>IF('1-Devis'!G480="","",'1-Devis'!G480)</f>
        <v/>
      </c>
      <c r="H481" s="301" t="str">
        <f>IF('1-Devis'!H480="","",'1-Devis'!H480)</f>
        <v/>
      </c>
      <c r="I481" s="301" t="str">
        <f>IF('1-Devis'!I480="","",'1-Devis'!I480)</f>
        <v/>
      </c>
      <c r="J481" s="24" t="str">
        <f>IF('1-Devis'!J480="","",'1-Devis'!J480)</f>
        <v/>
      </c>
      <c r="K481" s="376" t="str">
        <f>IF('1-Devis'!K480="","",'1-Devis'!K480)</f>
        <v/>
      </c>
      <c r="L481" s="395"/>
      <c r="M481" s="396" t="str">
        <f t="shared" si="29"/>
        <v/>
      </c>
      <c r="N481" s="22" t="str">
        <f t="shared" si="28"/>
        <v/>
      </c>
      <c r="O481" s="399" t="str">
        <f t="shared" si="30"/>
        <v/>
      </c>
      <c r="P481" s="400" t="str">
        <f t="shared" si="31"/>
        <v/>
      </c>
      <c r="Q481" s="20"/>
    </row>
    <row r="482" spans="1:17" ht="20.100000000000001" customHeight="1">
      <c r="A482" s="127">
        <v>476</v>
      </c>
      <c r="B482" s="128" t="str">
        <f>IF('1-Devis'!B481="","",'1-Devis'!B481)</f>
        <v/>
      </c>
      <c r="C482" s="128" t="str">
        <f>IF('1-Devis'!C481="","",'1-Devis'!C481)</f>
        <v/>
      </c>
      <c r="D482" s="128" t="str">
        <f>IF('1-Devis'!D481="","",'1-Devis'!D481)</f>
        <v/>
      </c>
      <c r="E482" s="128" t="str">
        <f>IF('1-Devis'!E481="","",'1-Devis'!E481)</f>
        <v/>
      </c>
      <c r="F482" s="128" t="str">
        <f>IF('1-Devis'!F481="","",'1-Devis'!F481)</f>
        <v/>
      </c>
      <c r="G482" s="301" t="str">
        <f>IF('1-Devis'!G481="","",'1-Devis'!G481)</f>
        <v/>
      </c>
      <c r="H482" s="301" t="str">
        <f>IF('1-Devis'!H481="","",'1-Devis'!H481)</f>
        <v/>
      </c>
      <c r="I482" s="301" t="str">
        <f>IF('1-Devis'!I481="","",'1-Devis'!I481)</f>
        <v/>
      </c>
      <c r="J482" s="24" t="str">
        <f>IF('1-Devis'!J481="","",'1-Devis'!J481)</f>
        <v/>
      </c>
      <c r="K482" s="376" t="str">
        <f>IF('1-Devis'!K481="","",'1-Devis'!K481)</f>
        <v/>
      </c>
      <c r="L482" s="395"/>
      <c r="M482" s="396" t="str">
        <f t="shared" si="29"/>
        <v/>
      </c>
      <c r="N482" s="22" t="str">
        <f t="shared" si="28"/>
        <v/>
      </c>
      <c r="O482" s="399" t="str">
        <f t="shared" si="30"/>
        <v/>
      </c>
      <c r="P482" s="400" t="str">
        <f t="shared" si="31"/>
        <v/>
      </c>
      <c r="Q482" s="20"/>
    </row>
    <row r="483" spans="1:17" ht="20.100000000000001" customHeight="1">
      <c r="A483" s="127">
        <v>477</v>
      </c>
      <c r="B483" s="128" t="str">
        <f>IF('1-Devis'!B482="","",'1-Devis'!B482)</f>
        <v/>
      </c>
      <c r="C483" s="128" t="str">
        <f>IF('1-Devis'!C482="","",'1-Devis'!C482)</f>
        <v/>
      </c>
      <c r="D483" s="128" t="str">
        <f>IF('1-Devis'!D482="","",'1-Devis'!D482)</f>
        <v/>
      </c>
      <c r="E483" s="128" t="str">
        <f>IF('1-Devis'!E482="","",'1-Devis'!E482)</f>
        <v/>
      </c>
      <c r="F483" s="128" t="str">
        <f>IF('1-Devis'!F482="","",'1-Devis'!F482)</f>
        <v/>
      </c>
      <c r="G483" s="301" t="str">
        <f>IF('1-Devis'!G482="","",'1-Devis'!G482)</f>
        <v/>
      </c>
      <c r="H483" s="301" t="str">
        <f>IF('1-Devis'!H482="","",'1-Devis'!H482)</f>
        <v/>
      </c>
      <c r="I483" s="301" t="str">
        <f>IF('1-Devis'!I482="","",'1-Devis'!I482)</f>
        <v/>
      </c>
      <c r="J483" s="24" t="str">
        <f>IF('1-Devis'!J482="","",'1-Devis'!J482)</f>
        <v/>
      </c>
      <c r="K483" s="376" t="str">
        <f>IF('1-Devis'!K482="","",'1-Devis'!K482)</f>
        <v/>
      </c>
      <c r="L483" s="395"/>
      <c r="M483" s="396" t="str">
        <f t="shared" si="29"/>
        <v/>
      </c>
      <c r="N483" s="22" t="str">
        <f t="shared" si="28"/>
        <v/>
      </c>
      <c r="O483" s="399" t="str">
        <f t="shared" si="30"/>
        <v/>
      </c>
      <c r="P483" s="400" t="str">
        <f t="shared" si="31"/>
        <v/>
      </c>
      <c r="Q483" s="20"/>
    </row>
    <row r="484" spans="1:17" ht="20.100000000000001" customHeight="1">
      <c r="A484" s="127">
        <v>478</v>
      </c>
      <c r="B484" s="128" t="str">
        <f>IF('1-Devis'!B483="","",'1-Devis'!B483)</f>
        <v/>
      </c>
      <c r="C484" s="128" t="str">
        <f>IF('1-Devis'!C483="","",'1-Devis'!C483)</f>
        <v/>
      </c>
      <c r="D484" s="128" t="str">
        <f>IF('1-Devis'!D483="","",'1-Devis'!D483)</f>
        <v/>
      </c>
      <c r="E484" s="128" t="str">
        <f>IF('1-Devis'!E483="","",'1-Devis'!E483)</f>
        <v/>
      </c>
      <c r="F484" s="128" t="str">
        <f>IF('1-Devis'!F483="","",'1-Devis'!F483)</f>
        <v/>
      </c>
      <c r="G484" s="301" t="str">
        <f>IF('1-Devis'!G483="","",'1-Devis'!G483)</f>
        <v/>
      </c>
      <c r="H484" s="301" t="str">
        <f>IF('1-Devis'!H483="","",'1-Devis'!H483)</f>
        <v/>
      </c>
      <c r="I484" s="301" t="str">
        <f>IF('1-Devis'!I483="","",'1-Devis'!I483)</f>
        <v/>
      </c>
      <c r="J484" s="24" t="str">
        <f>IF('1-Devis'!J483="","",'1-Devis'!J483)</f>
        <v/>
      </c>
      <c r="K484" s="376" t="str">
        <f>IF('1-Devis'!K483="","",'1-Devis'!K483)</f>
        <v/>
      </c>
      <c r="L484" s="395"/>
      <c r="M484" s="396" t="str">
        <f t="shared" si="29"/>
        <v/>
      </c>
      <c r="N484" s="22" t="str">
        <f t="shared" si="28"/>
        <v/>
      </c>
      <c r="O484" s="399" t="str">
        <f t="shared" si="30"/>
        <v/>
      </c>
      <c r="P484" s="400" t="str">
        <f t="shared" si="31"/>
        <v/>
      </c>
      <c r="Q484" s="20"/>
    </row>
    <row r="485" spans="1:17" ht="20.100000000000001" customHeight="1">
      <c r="A485" s="127">
        <v>479</v>
      </c>
      <c r="B485" s="128" t="str">
        <f>IF('1-Devis'!B484="","",'1-Devis'!B484)</f>
        <v/>
      </c>
      <c r="C485" s="128" t="str">
        <f>IF('1-Devis'!C484="","",'1-Devis'!C484)</f>
        <v/>
      </c>
      <c r="D485" s="128" t="str">
        <f>IF('1-Devis'!D484="","",'1-Devis'!D484)</f>
        <v/>
      </c>
      <c r="E485" s="128" t="str">
        <f>IF('1-Devis'!E484="","",'1-Devis'!E484)</f>
        <v/>
      </c>
      <c r="F485" s="128" t="str">
        <f>IF('1-Devis'!F484="","",'1-Devis'!F484)</f>
        <v/>
      </c>
      <c r="G485" s="301" t="str">
        <f>IF('1-Devis'!G484="","",'1-Devis'!G484)</f>
        <v/>
      </c>
      <c r="H485" s="301" t="str">
        <f>IF('1-Devis'!H484="","",'1-Devis'!H484)</f>
        <v/>
      </c>
      <c r="I485" s="301" t="str">
        <f>IF('1-Devis'!I484="","",'1-Devis'!I484)</f>
        <v/>
      </c>
      <c r="J485" s="24" t="str">
        <f>IF('1-Devis'!J484="","",'1-Devis'!J484)</f>
        <v/>
      </c>
      <c r="K485" s="376" t="str">
        <f>IF('1-Devis'!K484="","",'1-Devis'!K484)</f>
        <v/>
      </c>
      <c r="L485" s="395"/>
      <c r="M485" s="396" t="str">
        <f t="shared" si="29"/>
        <v/>
      </c>
      <c r="N485" s="22" t="str">
        <f t="shared" si="28"/>
        <v/>
      </c>
      <c r="O485" s="399" t="str">
        <f t="shared" si="30"/>
        <v/>
      </c>
      <c r="P485" s="400" t="str">
        <f t="shared" si="31"/>
        <v/>
      </c>
      <c r="Q485" s="20"/>
    </row>
    <row r="486" spans="1:17" ht="20.100000000000001" customHeight="1">
      <c r="A486" s="127">
        <v>480</v>
      </c>
      <c r="B486" s="128" t="str">
        <f>IF('1-Devis'!B485="","",'1-Devis'!B485)</f>
        <v/>
      </c>
      <c r="C486" s="128" t="str">
        <f>IF('1-Devis'!C485="","",'1-Devis'!C485)</f>
        <v/>
      </c>
      <c r="D486" s="128" t="str">
        <f>IF('1-Devis'!D485="","",'1-Devis'!D485)</f>
        <v/>
      </c>
      <c r="E486" s="128" t="str">
        <f>IF('1-Devis'!E485="","",'1-Devis'!E485)</f>
        <v/>
      </c>
      <c r="F486" s="128" t="str">
        <f>IF('1-Devis'!F485="","",'1-Devis'!F485)</f>
        <v/>
      </c>
      <c r="G486" s="301" t="str">
        <f>IF('1-Devis'!G485="","",'1-Devis'!G485)</f>
        <v/>
      </c>
      <c r="H486" s="301" t="str">
        <f>IF('1-Devis'!H485="","",'1-Devis'!H485)</f>
        <v/>
      </c>
      <c r="I486" s="301" t="str">
        <f>IF('1-Devis'!I485="","",'1-Devis'!I485)</f>
        <v/>
      </c>
      <c r="J486" s="24" t="str">
        <f>IF('1-Devis'!J485="","",'1-Devis'!J485)</f>
        <v/>
      </c>
      <c r="K486" s="376" t="str">
        <f>IF('1-Devis'!K485="","",'1-Devis'!K485)</f>
        <v/>
      </c>
      <c r="L486" s="395"/>
      <c r="M486" s="396" t="str">
        <f t="shared" si="29"/>
        <v/>
      </c>
      <c r="N486" s="22" t="str">
        <f t="shared" si="28"/>
        <v/>
      </c>
      <c r="O486" s="399" t="str">
        <f t="shared" si="30"/>
        <v/>
      </c>
      <c r="P486" s="400" t="str">
        <f t="shared" si="31"/>
        <v/>
      </c>
      <c r="Q486" s="20"/>
    </row>
    <row r="487" spans="1:17" ht="20.100000000000001" customHeight="1">
      <c r="A487" s="127">
        <v>481</v>
      </c>
      <c r="B487" s="128" t="str">
        <f>IF('1-Devis'!B486="","",'1-Devis'!B486)</f>
        <v/>
      </c>
      <c r="C487" s="128" t="str">
        <f>IF('1-Devis'!C486="","",'1-Devis'!C486)</f>
        <v/>
      </c>
      <c r="D487" s="128" t="str">
        <f>IF('1-Devis'!D486="","",'1-Devis'!D486)</f>
        <v/>
      </c>
      <c r="E487" s="128" t="str">
        <f>IF('1-Devis'!E486="","",'1-Devis'!E486)</f>
        <v/>
      </c>
      <c r="F487" s="128" t="str">
        <f>IF('1-Devis'!F486="","",'1-Devis'!F486)</f>
        <v/>
      </c>
      <c r="G487" s="301" t="str">
        <f>IF('1-Devis'!G486="","",'1-Devis'!G486)</f>
        <v/>
      </c>
      <c r="H487" s="301" t="str">
        <f>IF('1-Devis'!H486="","",'1-Devis'!H486)</f>
        <v/>
      </c>
      <c r="I487" s="301" t="str">
        <f>IF('1-Devis'!I486="","",'1-Devis'!I486)</f>
        <v/>
      </c>
      <c r="J487" s="24" t="str">
        <f>IF('1-Devis'!J486="","",'1-Devis'!J486)</f>
        <v/>
      </c>
      <c r="K487" s="376" t="str">
        <f>IF('1-Devis'!K486="","",'1-Devis'!K486)</f>
        <v/>
      </c>
      <c r="L487" s="395"/>
      <c r="M487" s="396" t="str">
        <f t="shared" si="29"/>
        <v/>
      </c>
      <c r="N487" s="22" t="str">
        <f t="shared" si="28"/>
        <v/>
      </c>
      <c r="O487" s="399" t="str">
        <f t="shared" si="30"/>
        <v/>
      </c>
      <c r="P487" s="400" t="str">
        <f t="shared" si="31"/>
        <v/>
      </c>
      <c r="Q487" s="20"/>
    </row>
    <row r="488" spans="1:17" ht="20.100000000000001" customHeight="1">
      <c r="A488" s="127">
        <v>482</v>
      </c>
      <c r="B488" s="128" t="str">
        <f>IF('1-Devis'!B487="","",'1-Devis'!B487)</f>
        <v/>
      </c>
      <c r="C488" s="128" t="str">
        <f>IF('1-Devis'!C487="","",'1-Devis'!C487)</f>
        <v/>
      </c>
      <c r="D488" s="128" t="str">
        <f>IF('1-Devis'!D487="","",'1-Devis'!D487)</f>
        <v/>
      </c>
      <c r="E488" s="128" t="str">
        <f>IF('1-Devis'!E487="","",'1-Devis'!E487)</f>
        <v/>
      </c>
      <c r="F488" s="128" t="str">
        <f>IF('1-Devis'!F487="","",'1-Devis'!F487)</f>
        <v/>
      </c>
      <c r="G488" s="301" t="str">
        <f>IF('1-Devis'!G487="","",'1-Devis'!G487)</f>
        <v/>
      </c>
      <c r="H488" s="301" t="str">
        <f>IF('1-Devis'!H487="","",'1-Devis'!H487)</f>
        <v/>
      </c>
      <c r="I488" s="301" t="str">
        <f>IF('1-Devis'!I487="","",'1-Devis'!I487)</f>
        <v/>
      </c>
      <c r="J488" s="24" t="str">
        <f>IF('1-Devis'!J487="","",'1-Devis'!J487)</f>
        <v/>
      </c>
      <c r="K488" s="376" t="str">
        <f>IF('1-Devis'!K487="","",'1-Devis'!K487)</f>
        <v/>
      </c>
      <c r="L488" s="395"/>
      <c r="M488" s="396" t="str">
        <f t="shared" si="29"/>
        <v/>
      </c>
      <c r="N488" s="22" t="str">
        <f t="shared" si="28"/>
        <v/>
      </c>
      <c r="O488" s="399" t="str">
        <f t="shared" si="30"/>
        <v/>
      </c>
      <c r="P488" s="400" t="str">
        <f t="shared" si="31"/>
        <v/>
      </c>
      <c r="Q488" s="20"/>
    </row>
    <row r="489" spans="1:17" ht="20.100000000000001" customHeight="1">
      <c r="A489" s="127">
        <v>483</v>
      </c>
      <c r="B489" s="128" t="str">
        <f>IF('1-Devis'!B488="","",'1-Devis'!B488)</f>
        <v/>
      </c>
      <c r="C489" s="128" t="str">
        <f>IF('1-Devis'!C488="","",'1-Devis'!C488)</f>
        <v/>
      </c>
      <c r="D489" s="128" t="str">
        <f>IF('1-Devis'!D488="","",'1-Devis'!D488)</f>
        <v/>
      </c>
      <c r="E489" s="128" t="str">
        <f>IF('1-Devis'!E488="","",'1-Devis'!E488)</f>
        <v/>
      </c>
      <c r="F489" s="128" t="str">
        <f>IF('1-Devis'!F488="","",'1-Devis'!F488)</f>
        <v/>
      </c>
      <c r="G489" s="301" t="str">
        <f>IF('1-Devis'!G488="","",'1-Devis'!G488)</f>
        <v/>
      </c>
      <c r="H489" s="301" t="str">
        <f>IF('1-Devis'!H488="","",'1-Devis'!H488)</f>
        <v/>
      </c>
      <c r="I489" s="301" t="str">
        <f>IF('1-Devis'!I488="","",'1-Devis'!I488)</f>
        <v/>
      </c>
      <c r="J489" s="24" t="str">
        <f>IF('1-Devis'!J488="","",'1-Devis'!J488)</f>
        <v/>
      </c>
      <c r="K489" s="376" t="str">
        <f>IF('1-Devis'!K488="","",'1-Devis'!K488)</f>
        <v/>
      </c>
      <c r="L489" s="395"/>
      <c r="M489" s="396" t="str">
        <f t="shared" si="29"/>
        <v/>
      </c>
      <c r="N489" s="22" t="str">
        <f t="shared" si="28"/>
        <v/>
      </c>
      <c r="O489" s="399" t="str">
        <f t="shared" si="30"/>
        <v/>
      </c>
      <c r="P489" s="400" t="str">
        <f t="shared" si="31"/>
        <v/>
      </c>
      <c r="Q489" s="20"/>
    </row>
    <row r="490" spans="1:17" ht="20.100000000000001" customHeight="1">
      <c r="A490" s="127">
        <v>484</v>
      </c>
      <c r="B490" s="128" t="str">
        <f>IF('1-Devis'!B489="","",'1-Devis'!B489)</f>
        <v/>
      </c>
      <c r="C490" s="128" t="str">
        <f>IF('1-Devis'!C489="","",'1-Devis'!C489)</f>
        <v/>
      </c>
      <c r="D490" s="128" t="str">
        <f>IF('1-Devis'!D489="","",'1-Devis'!D489)</f>
        <v/>
      </c>
      <c r="E490" s="128" t="str">
        <f>IF('1-Devis'!E489="","",'1-Devis'!E489)</f>
        <v/>
      </c>
      <c r="F490" s="128" t="str">
        <f>IF('1-Devis'!F489="","",'1-Devis'!F489)</f>
        <v/>
      </c>
      <c r="G490" s="301" t="str">
        <f>IF('1-Devis'!G489="","",'1-Devis'!G489)</f>
        <v/>
      </c>
      <c r="H490" s="301" t="str">
        <f>IF('1-Devis'!H489="","",'1-Devis'!H489)</f>
        <v/>
      </c>
      <c r="I490" s="301" t="str">
        <f>IF('1-Devis'!I489="","",'1-Devis'!I489)</f>
        <v/>
      </c>
      <c r="J490" s="24" t="str">
        <f>IF('1-Devis'!J489="","",'1-Devis'!J489)</f>
        <v/>
      </c>
      <c r="K490" s="376" t="str">
        <f>IF('1-Devis'!K489="","",'1-Devis'!K489)</f>
        <v/>
      </c>
      <c r="L490" s="395"/>
      <c r="M490" s="396" t="str">
        <f t="shared" si="29"/>
        <v/>
      </c>
      <c r="N490" s="22" t="str">
        <f t="shared" si="28"/>
        <v/>
      </c>
      <c r="O490" s="399" t="str">
        <f t="shared" si="30"/>
        <v/>
      </c>
      <c r="P490" s="400" t="str">
        <f t="shared" si="31"/>
        <v/>
      </c>
      <c r="Q490" s="20"/>
    </row>
    <row r="491" spans="1:17" ht="20.100000000000001" customHeight="1">
      <c r="A491" s="127">
        <v>485</v>
      </c>
      <c r="B491" s="128" t="str">
        <f>IF('1-Devis'!B490="","",'1-Devis'!B490)</f>
        <v/>
      </c>
      <c r="C491" s="128" t="str">
        <f>IF('1-Devis'!C490="","",'1-Devis'!C490)</f>
        <v/>
      </c>
      <c r="D491" s="128" t="str">
        <f>IF('1-Devis'!D490="","",'1-Devis'!D490)</f>
        <v/>
      </c>
      <c r="E491" s="128" t="str">
        <f>IF('1-Devis'!E490="","",'1-Devis'!E490)</f>
        <v/>
      </c>
      <c r="F491" s="128" t="str">
        <f>IF('1-Devis'!F490="","",'1-Devis'!F490)</f>
        <v/>
      </c>
      <c r="G491" s="301" t="str">
        <f>IF('1-Devis'!G490="","",'1-Devis'!G490)</f>
        <v/>
      </c>
      <c r="H491" s="301" t="str">
        <f>IF('1-Devis'!H490="","",'1-Devis'!H490)</f>
        <v/>
      </c>
      <c r="I491" s="301" t="str">
        <f>IF('1-Devis'!I490="","",'1-Devis'!I490)</f>
        <v/>
      </c>
      <c r="J491" s="24" t="str">
        <f>IF('1-Devis'!J490="","",'1-Devis'!J490)</f>
        <v/>
      </c>
      <c r="K491" s="376" t="str">
        <f>IF('1-Devis'!K490="","",'1-Devis'!K490)</f>
        <v/>
      </c>
      <c r="L491" s="395"/>
      <c r="M491" s="396" t="str">
        <f t="shared" si="29"/>
        <v/>
      </c>
      <c r="N491" s="22" t="str">
        <f t="shared" si="28"/>
        <v/>
      </c>
      <c r="O491" s="399" t="str">
        <f t="shared" si="30"/>
        <v/>
      </c>
      <c r="P491" s="400" t="str">
        <f t="shared" si="31"/>
        <v/>
      </c>
      <c r="Q491" s="20"/>
    </row>
    <row r="492" spans="1:17" ht="20.100000000000001" customHeight="1">
      <c r="A492" s="127">
        <v>486</v>
      </c>
      <c r="B492" s="128" t="str">
        <f>IF('1-Devis'!B491="","",'1-Devis'!B491)</f>
        <v/>
      </c>
      <c r="C492" s="128" t="str">
        <f>IF('1-Devis'!C491="","",'1-Devis'!C491)</f>
        <v/>
      </c>
      <c r="D492" s="128" t="str">
        <f>IF('1-Devis'!D491="","",'1-Devis'!D491)</f>
        <v/>
      </c>
      <c r="E492" s="128" t="str">
        <f>IF('1-Devis'!E491="","",'1-Devis'!E491)</f>
        <v/>
      </c>
      <c r="F492" s="128" t="str">
        <f>IF('1-Devis'!F491="","",'1-Devis'!F491)</f>
        <v/>
      </c>
      <c r="G492" s="301" t="str">
        <f>IF('1-Devis'!G491="","",'1-Devis'!G491)</f>
        <v/>
      </c>
      <c r="H492" s="301" t="str">
        <f>IF('1-Devis'!H491="","",'1-Devis'!H491)</f>
        <v/>
      </c>
      <c r="I492" s="301" t="str">
        <f>IF('1-Devis'!I491="","",'1-Devis'!I491)</f>
        <v/>
      </c>
      <c r="J492" s="24" t="str">
        <f>IF('1-Devis'!J491="","",'1-Devis'!J491)</f>
        <v/>
      </c>
      <c r="K492" s="376" t="str">
        <f>IF('1-Devis'!K491="","",'1-Devis'!K491)</f>
        <v/>
      </c>
      <c r="L492" s="395"/>
      <c r="M492" s="396" t="str">
        <f t="shared" si="29"/>
        <v/>
      </c>
      <c r="N492" s="22" t="str">
        <f t="shared" si="28"/>
        <v/>
      </c>
      <c r="O492" s="399" t="str">
        <f t="shared" si="30"/>
        <v/>
      </c>
      <c r="P492" s="400" t="str">
        <f t="shared" si="31"/>
        <v/>
      </c>
      <c r="Q492" s="20"/>
    </row>
    <row r="493" spans="1:17" ht="20.100000000000001" customHeight="1">
      <c r="A493" s="127">
        <v>487</v>
      </c>
      <c r="B493" s="128" t="str">
        <f>IF('1-Devis'!B492="","",'1-Devis'!B492)</f>
        <v/>
      </c>
      <c r="C493" s="128" t="str">
        <f>IF('1-Devis'!C492="","",'1-Devis'!C492)</f>
        <v/>
      </c>
      <c r="D493" s="128" t="str">
        <f>IF('1-Devis'!D492="","",'1-Devis'!D492)</f>
        <v/>
      </c>
      <c r="E493" s="128" t="str">
        <f>IF('1-Devis'!E492="","",'1-Devis'!E492)</f>
        <v/>
      </c>
      <c r="F493" s="128" t="str">
        <f>IF('1-Devis'!F492="","",'1-Devis'!F492)</f>
        <v/>
      </c>
      <c r="G493" s="301" t="str">
        <f>IF('1-Devis'!G492="","",'1-Devis'!G492)</f>
        <v/>
      </c>
      <c r="H493" s="301" t="str">
        <f>IF('1-Devis'!H492="","",'1-Devis'!H492)</f>
        <v/>
      </c>
      <c r="I493" s="301" t="str">
        <f>IF('1-Devis'!I492="","",'1-Devis'!I492)</f>
        <v/>
      </c>
      <c r="J493" s="24" t="str">
        <f>IF('1-Devis'!J492="","",'1-Devis'!J492)</f>
        <v/>
      </c>
      <c r="K493" s="376" t="str">
        <f>IF('1-Devis'!K492="","",'1-Devis'!K492)</f>
        <v/>
      </c>
      <c r="L493" s="395"/>
      <c r="M493" s="396" t="str">
        <f t="shared" si="29"/>
        <v/>
      </c>
      <c r="N493" s="22" t="str">
        <f t="shared" si="28"/>
        <v/>
      </c>
      <c r="O493" s="399" t="str">
        <f t="shared" si="30"/>
        <v/>
      </c>
      <c r="P493" s="400" t="str">
        <f t="shared" si="31"/>
        <v/>
      </c>
      <c r="Q493" s="20"/>
    </row>
    <row r="494" spans="1:17" ht="20.100000000000001" customHeight="1">
      <c r="A494" s="127">
        <v>488</v>
      </c>
      <c r="B494" s="128" t="str">
        <f>IF('1-Devis'!B493="","",'1-Devis'!B493)</f>
        <v/>
      </c>
      <c r="C494" s="128" t="str">
        <f>IF('1-Devis'!C493="","",'1-Devis'!C493)</f>
        <v/>
      </c>
      <c r="D494" s="128" t="str">
        <f>IF('1-Devis'!D493="","",'1-Devis'!D493)</f>
        <v/>
      </c>
      <c r="E494" s="128" t="str">
        <f>IF('1-Devis'!E493="","",'1-Devis'!E493)</f>
        <v/>
      </c>
      <c r="F494" s="128" t="str">
        <f>IF('1-Devis'!F493="","",'1-Devis'!F493)</f>
        <v/>
      </c>
      <c r="G494" s="301" t="str">
        <f>IF('1-Devis'!G493="","",'1-Devis'!G493)</f>
        <v/>
      </c>
      <c r="H494" s="301" t="str">
        <f>IF('1-Devis'!H493="","",'1-Devis'!H493)</f>
        <v/>
      </c>
      <c r="I494" s="301" t="str">
        <f>IF('1-Devis'!I493="","",'1-Devis'!I493)</f>
        <v/>
      </c>
      <c r="J494" s="24" t="str">
        <f>IF('1-Devis'!J493="","",'1-Devis'!J493)</f>
        <v/>
      </c>
      <c r="K494" s="376" t="str">
        <f>IF('1-Devis'!K493="","",'1-Devis'!K493)</f>
        <v/>
      </c>
      <c r="L494" s="395"/>
      <c r="M494" s="396" t="str">
        <f t="shared" si="29"/>
        <v/>
      </c>
      <c r="N494" s="22" t="str">
        <f t="shared" si="28"/>
        <v/>
      </c>
      <c r="O494" s="399" t="str">
        <f t="shared" si="30"/>
        <v/>
      </c>
      <c r="P494" s="400" t="str">
        <f t="shared" si="31"/>
        <v/>
      </c>
      <c r="Q494" s="20"/>
    </row>
    <row r="495" spans="1:17" ht="20.100000000000001" customHeight="1">
      <c r="A495" s="127">
        <v>489</v>
      </c>
      <c r="B495" s="128" t="str">
        <f>IF('1-Devis'!B494="","",'1-Devis'!B494)</f>
        <v/>
      </c>
      <c r="C495" s="128" t="str">
        <f>IF('1-Devis'!C494="","",'1-Devis'!C494)</f>
        <v/>
      </c>
      <c r="D495" s="128" t="str">
        <f>IF('1-Devis'!D494="","",'1-Devis'!D494)</f>
        <v/>
      </c>
      <c r="E495" s="128" t="str">
        <f>IF('1-Devis'!E494="","",'1-Devis'!E494)</f>
        <v/>
      </c>
      <c r="F495" s="128" t="str">
        <f>IF('1-Devis'!F494="","",'1-Devis'!F494)</f>
        <v/>
      </c>
      <c r="G495" s="301" t="str">
        <f>IF('1-Devis'!G494="","",'1-Devis'!G494)</f>
        <v/>
      </c>
      <c r="H495" s="301" t="str">
        <f>IF('1-Devis'!H494="","",'1-Devis'!H494)</f>
        <v/>
      </c>
      <c r="I495" s="301" t="str">
        <f>IF('1-Devis'!I494="","",'1-Devis'!I494)</f>
        <v/>
      </c>
      <c r="J495" s="24" t="str">
        <f>IF('1-Devis'!J494="","",'1-Devis'!J494)</f>
        <v/>
      </c>
      <c r="K495" s="376" t="str">
        <f>IF('1-Devis'!K494="","",'1-Devis'!K494)</f>
        <v/>
      </c>
      <c r="L495" s="395"/>
      <c r="M495" s="396" t="str">
        <f t="shared" si="29"/>
        <v/>
      </c>
      <c r="N495" s="22" t="str">
        <f t="shared" si="28"/>
        <v/>
      </c>
      <c r="O495" s="399" t="str">
        <f t="shared" si="30"/>
        <v/>
      </c>
      <c r="P495" s="400" t="str">
        <f t="shared" si="31"/>
        <v/>
      </c>
      <c r="Q495" s="20"/>
    </row>
    <row r="496" spans="1:17" ht="20.100000000000001" customHeight="1">
      <c r="A496" s="127">
        <v>490</v>
      </c>
      <c r="B496" s="128" t="str">
        <f>IF('1-Devis'!B495="","",'1-Devis'!B495)</f>
        <v/>
      </c>
      <c r="C496" s="128" t="str">
        <f>IF('1-Devis'!C495="","",'1-Devis'!C495)</f>
        <v/>
      </c>
      <c r="D496" s="128" t="str">
        <f>IF('1-Devis'!D495="","",'1-Devis'!D495)</f>
        <v/>
      </c>
      <c r="E496" s="128" t="str">
        <f>IF('1-Devis'!E495="","",'1-Devis'!E495)</f>
        <v/>
      </c>
      <c r="F496" s="128" t="str">
        <f>IF('1-Devis'!F495="","",'1-Devis'!F495)</f>
        <v/>
      </c>
      <c r="G496" s="301" t="str">
        <f>IF('1-Devis'!G495="","",'1-Devis'!G495)</f>
        <v/>
      </c>
      <c r="H496" s="301" t="str">
        <f>IF('1-Devis'!H495="","",'1-Devis'!H495)</f>
        <v/>
      </c>
      <c r="I496" s="301" t="str">
        <f>IF('1-Devis'!I495="","",'1-Devis'!I495)</f>
        <v/>
      </c>
      <c r="J496" s="24" t="str">
        <f>IF('1-Devis'!J495="","",'1-Devis'!J495)</f>
        <v/>
      </c>
      <c r="K496" s="376" t="str">
        <f>IF('1-Devis'!K495="","",'1-Devis'!K495)</f>
        <v/>
      </c>
      <c r="L496" s="395"/>
      <c r="M496" s="396" t="str">
        <f t="shared" si="29"/>
        <v/>
      </c>
      <c r="N496" s="22" t="str">
        <f t="shared" si="28"/>
        <v/>
      </c>
      <c r="O496" s="399" t="str">
        <f t="shared" si="30"/>
        <v/>
      </c>
      <c r="P496" s="400" t="str">
        <f t="shared" si="31"/>
        <v/>
      </c>
      <c r="Q496" s="20"/>
    </row>
    <row r="497" spans="1:17" ht="20.100000000000001" customHeight="1">
      <c r="A497" s="127">
        <v>491</v>
      </c>
      <c r="B497" s="128" t="str">
        <f>IF('1-Devis'!B496="","",'1-Devis'!B496)</f>
        <v/>
      </c>
      <c r="C497" s="128" t="str">
        <f>IF('1-Devis'!C496="","",'1-Devis'!C496)</f>
        <v/>
      </c>
      <c r="D497" s="128" t="str">
        <f>IF('1-Devis'!D496="","",'1-Devis'!D496)</f>
        <v/>
      </c>
      <c r="E497" s="128" t="str">
        <f>IF('1-Devis'!E496="","",'1-Devis'!E496)</f>
        <v/>
      </c>
      <c r="F497" s="128" t="str">
        <f>IF('1-Devis'!F496="","",'1-Devis'!F496)</f>
        <v/>
      </c>
      <c r="G497" s="301" t="str">
        <f>IF('1-Devis'!G496="","",'1-Devis'!G496)</f>
        <v/>
      </c>
      <c r="H497" s="301" t="str">
        <f>IF('1-Devis'!H496="","",'1-Devis'!H496)</f>
        <v/>
      </c>
      <c r="I497" s="301" t="str">
        <f>IF('1-Devis'!I496="","",'1-Devis'!I496)</f>
        <v/>
      </c>
      <c r="J497" s="24" t="str">
        <f>IF('1-Devis'!J496="","",'1-Devis'!J496)</f>
        <v/>
      </c>
      <c r="K497" s="376" t="str">
        <f>IF('1-Devis'!K496="","",'1-Devis'!K496)</f>
        <v/>
      </c>
      <c r="L497" s="395"/>
      <c r="M497" s="396" t="str">
        <f t="shared" si="29"/>
        <v/>
      </c>
      <c r="N497" s="22" t="str">
        <f t="shared" si="28"/>
        <v/>
      </c>
      <c r="O497" s="399" t="str">
        <f t="shared" si="30"/>
        <v/>
      </c>
      <c r="P497" s="400" t="str">
        <f t="shared" si="31"/>
        <v/>
      </c>
      <c r="Q497" s="20"/>
    </row>
    <row r="498" spans="1:17" ht="20.100000000000001" customHeight="1">
      <c r="A498" s="127">
        <v>492</v>
      </c>
      <c r="B498" s="128" t="str">
        <f>IF('1-Devis'!B497="","",'1-Devis'!B497)</f>
        <v/>
      </c>
      <c r="C498" s="128" t="str">
        <f>IF('1-Devis'!C497="","",'1-Devis'!C497)</f>
        <v/>
      </c>
      <c r="D498" s="128" t="str">
        <f>IF('1-Devis'!D497="","",'1-Devis'!D497)</f>
        <v/>
      </c>
      <c r="E498" s="128" t="str">
        <f>IF('1-Devis'!E497="","",'1-Devis'!E497)</f>
        <v/>
      </c>
      <c r="F498" s="128" t="str">
        <f>IF('1-Devis'!F497="","",'1-Devis'!F497)</f>
        <v/>
      </c>
      <c r="G498" s="301" t="str">
        <f>IF('1-Devis'!G497="","",'1-Devis'!G497)</f>
        <v/>
      </c>
      <c r="H498" s="301" t="str">
        <f>IF('1-Devis'!H497="","",'1-Devis'!H497)</f>
        <v/>
      </c>
      <c r="I498" s="301" t="str">
        <f>IF('1-Devis'!I497="","",'1-Devis'!I497)</f>
        <v/>
      </c>
      <c r="J498" s="24" t="str">
        <f>IF('1-Devis'!J497="","",'1-Devis'!J497)</f>
        <v/>
      </c>
      <c r="K498" s="376" t="str">
        <f>IF('1-Devis'!K497="","",'1-Devis'!K497)</f>
        <v/>
      </c>
      <c r="L498" s="395"/>
      <c r="M498" s="396" t="str">
        <f t="shared" si="29"/>
        <v/>
      </c>
      <c r="N498" s="22" t="str">
        <f t="shared" si="28"/>
        <v/>
      </c>
      <c r="O498" s="399" t="str">
        <f t="shared" si="30"/>
        <v/>
      </c>
      <c r="P498" s="400" t="str">
        <f t="shared" si="31"/>
        <v/>
      </c>
      <c r="Q498" s="20"/>
    </row>
    <row r="499" spans="1:17" ht="20.100000000000001" customHeight="1">
      <c r="A499" s="127">
        <v>493</v>
      </c>
      <c r="B499" s="128" t="str">
        <f>IF('1-Devis'!B498="","",'1-Devis'!B498)</f>
        <v/>
      </c>
      <c r="C499" s="128" t="str">
        <f>IF('1-Devis'!C498="","",'1-Devis'!C498)</f>
        <v/>
      </c>
      <c r="D499" s="128" t="str">
        <f>IF('1-Devis'!D498="","",'1-Devis'!D498)</f>
        <v/>
      </c>
      <c r="E499" s="128" t="str">
        <f>IF('1-Devis'!E498="","",'1-Devis'!E498)</f>
        <v/>
      </c>
      <c r="F499" s="128" t="str">
        <f>IF('1-Devis'!F498="","",'1-Devis'!F498)</f>
        <v/>
      </c>
      <c r="G499" s="301" t="str">
        <f>IF('1-Devis'!G498="","",'1-Devis'!G498)</f>
        <v/>
      </c>
      <c r="H499" s="301" t="str">
        <f>IF('1-Devis'!H498="","",'1-Devis'!H498)</f>
        <v/>
      </c>
      <c r="I499" s="301" t="str">
        <f>IF('1-Devis'!I498="","",'1-Devis'!I498)</f>
        <v/>
      </c>
      <c r="J499" s="24" t="str">
        <f>IF('1-Devis'!J498="","",'1-Devis'!J498)</f>
        <v/>
      </c>
      <c r="K499" s="376" t="str">
        <f>IF('1-Devis'!K498="","",'1-Devis'!K498)</f>
        <v/>
      </c>
      <c r="L499" s="395"/>
      <c r="M499" s="396" t="str">
        <f t="shared" si="29"/>
        <v/>
      </c>
      <c r="N499" s="22" t="str">
        <f t="shared" si="28"/>
        <v/>
      </c>
      <c r="O499" s="399" t="str">
        <f t="shared" si="30"/>
        <v/>
      </c>
      <c r="P499" s="400" t="str">
        <f t="shared" si="31"/>
        <v/>
      </c>
      <c r="Q499" s="20"/>
    </row>
    <row r="500" spans="1:17" ht="20.100000000000001" customHeight="1">
      <c r="A500" s="127">
        <v>494</v>
      </c>
      <c r="B500" s="128" t="str">
        <f>IF('1-Devis'!B499="","",'1-Devis'!B499)</f>
        <v/>
      </c>
      <c r="C500" s="128" t="str">
        <f>IF('1-Devis'!C499="","",'1-Devis'!C499)</f>
        <v/>
      </c>
      <c r="D500" s="128" t="str">
        <f>IF('1-Devis'!D499="","",'1-Devis'!D499)</f>
        <v/>
      </c>
      <c r="E500" s="128" t="str">
        <f>IF('1-Devis'!E499="","",'1-Devis'!E499)</f>
        <v/>
      </c>
      <c r="F500" s="128" t="str">
        <f>IF('1-Devis'!F499="","",'1-Devis'!F499)</f>
        <v/>
      </c>
      <c r="G500" s="301" t="str">
        <f>IF('1-Devis'!G499="","",'1-Devis'!G499)</f>
        <v/>
      </c>
      <c r="H500" s="301" t="str">
        <f>IF('1-Devis'!H499="","",'1-Devis'!H499)</f>
        <v/>
      </c>
      <c r="I500" s="301" t="str">
        <f>IF('1-Devis'!I499="","",'1-Devis'!I499)</f>
        <v/>
      </c>
      <c r="J500" s="24" t="str">
        <f>IF('1-Devis'!J499="","",'1-Devis'!J499)</f>
        <v/>
      </c>
      <c r="K500" s="376" t="str">
        <f>IF('1-Devis'!K499="","",'1-Devis'!K499)</f>
        <v/>
      </c>
      <c r="L500" s="395"/>
      <c r="M500" s="396" t="str">
        <f t="shared" si="29"/>
        <v/>
      </c>
      <c r="N500" s="22" t="str">
        <f t="shared" si="28"/>
        <v/>
      </c>
      <c r="O500" s="399" t="str">
        <f t="shared" si="30"/>
        <v/>
      </c>
      <c r="P500" s="400" t="str">
        <f t="shared" si="31"/>
        <v/>
      </c>
      <c r="Q500" s="20"/>
    </row>
    <row r="501" spans="1:17" ht="20.100000000000001" customHeight="1">
      <c r="A501" s="127">
        <v>495</v>
      </c>
      <c r="B501" s="128" t="str">
        <f>IF('1-Devis'!B500="","",'1-Devis'!B500)</f>
        <v/>
      </c>
      <c r="C501" s="128" t="str">
        <f>IF('1-Devis'!C500="","",'1-Devis'!C500)</f>
        <v/>
      </c>
      <c r="D501" s="128" t="str">
        <f>IF('1-Devis'!D500="","",'1-Devis'!D500)</f>
        <v/>
      </c>
      <c r="E501" s="128" t="str">
        <f>IF('1-Devis'!E500="","",'1-Devis'!E500)</f>
        <v/>
      </c>
      <c r="F501" s="128" t="str">
        <f>IF('1-Devis'!F500="","",'1-Devis'!F500)</f>
        <v/>
      </c>
      <c r="G501" s="301" t="str">
        <f>IF('1-Devis'!G500="","",'1-Devis'!G500)</f>
        <v/>
      </c>
      <c r="H501" s="301" t="str">
        <f>IF('1-Devis'!H500="","",'1-Devis'!H500)</f>
        <v/>
      </c>
      <c r="I501" s="301" t="str">
        <f>IF('1-Devis'!I500="","",'1-Devis'!I500)</f>
        <v/>
      </c>
      <c r="J501" s="24" t="str">
        <f>IF('1-Devis'!J500="","",'1-Devis'!J500)</f>
        <v/>
      </c>
      <c r="K501" s="376" t="str">
        <f>IF('1-Devis'!K500="","",'1-Devis'!K500)</f>
        <v/>
      </c>
      <c r="L501" s="395"/>
      <c r="M501" s="396" t="str">
        <f t="shared" si="29"/>
        <v/>
      </c>
      <c r="N501" s="22" t="str">
        <f t="shared" si="28"/>
        <v/>
      </c>
      <c r="O501" s="399" t="str">
        <f t="shared" si="30"/>
        <v/>
      </c>
      <c r="P501" s="400" t="str">
        <f t="shared" si="31"/>
        <v/>
      </c>
      <c r="Q501" s="20"/>
    </row>
    <row r="502" spans="1:17" ht="20.100000000000001" customHeight="1">
      <c r="A502" s="127">
        <v>496</v>
      </c>
      <c r="B502" s="128" t="str">
        <f>IF('1-Devis'!B501="","",'1-Devis'!B501)</f>
        <v/>
      </c>
      <c r="C502" s="128" t="str">
        <f>IF('1-Devis'!C501="","",'1-Devis'!C501)</f>
        <v/>
      </c>
      <c r="D502" s="128" t="str">
        <f>IF('1-Devis'!D501="","",'1-Devis'!D501)</f>
        <v/>
      </c>
      <c r="E502" s="128" t="str">
        <f>IF('1-Devis'!E501="","",'1-Devis'!E501)</f>
        <v/>
      </c>
      <c r="F502" s="128" t="str">
        <f>IF('1-Devis'!F501="","",'1-Devis'!F501)</f>
        <v/>
      </c>
      <c r="G502" s="301" t="str">
        <f>IF('1-Devis'!G501="","",'1-Devis'!G501)</f>
        <v/>
      </c>
      <c r="H502" s="301" t="str">
        <f>IF('1-Devis'!H501="","",'1-Devis'!H501)</f>
        <v/>
      </c>
      <c r="I502" s="301" t="str">
        <f>IF('1-Devis'!I501="","",'1-Devis'!I501)</f>
        <v/>
      </c>
      <c r="J502" s="24" t="str">
        <f>IF('1-Devis'!J501="","",'1-Devis'!J501)</f>
        <v/>
      </c>
      <c r="K502" s="376" t="str">
        <f>IF('1-Devis'!K501="","",'1-Devis'!K501)</f>
        <v/>
      </c>
      <c r="L502" s="395"/>
      <c r="M502" s="396" t="str">
        <f t="shared" si="29"/>
        <v/>
      </c>
      <c r="N502" s="22" t="str">
        <f t="shared" si="28"/>
        <v/>
      </c>
      <c r="O502" s="399" t="str">
        <f t="shared" si="30"/>
        <v/>
      </c>
      <c r="P502" s="400" t="str">
        <f t="shared" si="31"/>
        <v/>
      </c>
      <c r="Q502" s="20"/>
    </row>
    <row r="503" spans="1:17" ht="20.100000000000001" customHeight="1">
      <c r="A503" s="127">
        <v>497</v>
      </c>
      <c r="B503" s="128" t="str">
        <f>IF('1-Devis'!B502="","",'1-Devis'!B502)</f>
        <v/>
      </c>
      <c r="C503" s="128" t="str">
        <f>IF('1-Devis'!C502="","",'1-Devis'!C502)</f>
        <v/>
      </c>
      <c r="D503" s="128" t="str">
        <f>IF('1-Devis'!D502="","",'1-Devis'!D502)</f>
        <v/>
      </c>
      <c r="E503" s="128" t="str">
        <f>IF('1-Devis'!E502="","",'1-Devis'!E502)</f>
        <v/>
      </c>
      <c r="F503" s="128" t="str">
        <f>IF('1-Devis'!F502="","",'1-Devis'!F502)</f>
        <v/>
      </c>
      <c r="G503" s="301" t="str">
        <f>IF('1-Devis'!G502="","",'1-Devis'!G502)</f>
        <v/>
      </c>
      <c r="H503" s="301" t="str">
        <f>IF('1-Devis'!H502="","",'1-Devis'!H502)</f>
        <v/>
      </c>
      <c r="I503" s="301" t="str">
        <f>IF('1-Devis'!I502="","",'1-Devis'!I502)</f>
        <v/>
      </c>
      <c r="J503" s="24" t="str">
        <f>IF('1-Devis'!J502="","",'1-Devis'!J502)</f>
        <v/>
      </c>
      <c r="K503" s="376" t="str">
        <f>IF('1-Devis'!K502="","",'1-Devis'!K502)</f>
        <v/>
      </c>
      <c r="L503" s="395"/>
      <c r="M503" s="396" t="str">
        <f t="shared" si="29"/>
        <v/>
      </c>
      <c r="N503" s="22" t="str">
        <f t="shared" si="28"/>
        <v/>
      </c>
      <c r="O503" s="399" t="str">
        <f t="shared" si="30"/>
        <v/>
      </c>
      <c r="P503" s="400" t="str">
        <f t="shared" si="31"/>
        <v/>
      </c>
      <c r="Q503" s="20"/>
    </row>
    <row r="504" spans="1:17" ht="20.100000000000001" customHeight="1">
      <c r="A504" s="127">
        <v>498</v>
      </c>
      <c r="B504" s="128" t="str">
        <f>IF('1-Devis'!B503="","",'1-Devis'!B503)</f>
        <v/>
      </c>
      <c r="C504" s="128" t="str">
        <f>IF('1-Devis'!C503="","",'1-Devis'!C503)</f>
        <v/>
      </c>
      <c r="D504" s="128" t="str">
        <f>IF('1-Devis'!D503="","",'1-Devis'!D503)</f>
        <v/>
      </c>
      <c r="E504" s="128" t="str">
        <f>IF('1-Devis'!E503="","",'1-Devis'!E503)</f>
        <v/>
      </c>
      <c r="F504" s="128" t="str">
        <f>IF('1-Devis'!F503="","",'1-Devis'!F503)</f>
        <v/>
      </c>
      <c r="G504" s="301" t="str">
        <f>IF('1-Devis'!G503="","",'1-Devis'!G503)</f>
        <v/>
      </c>
      <c r="H504" s="301" t="str">
        <f>IF('1-Devis'!H503="","",'1-Devis'!H503)</f>
        <v/>
      </c>
      <c r="I504" s="301" t="str">
        <f>IF('1-Devis'!I503="","",'1-Devis'!I503)</f>
        <v/>
      </c>
      <c r="J504" s="24" t="str">
        <f>IF('1-Devis'!J503="","",'1-Devis'!J503)</f>
        <v/>
      </c>
      <c r="K504" s="376" t="str">
        <f>IF('1-Devis'!K503="","",'1-Devis'!K503)</f>
        <v/>
      </c>
      <c r="L504" s="395"/>
      <c r="M504" s="396" t="str">
        <f t="shared" si="29"/>
        <v/>
      </c>
      <c r="N504" s="22" t="str">
        <f t="shared" si="28"/>
        <v/>
      </c>
      <c r="O504" s="399" t="str">
        <f t="shared" si="30"/>
        <v/>
      </c>
      <c r="P504" s="400" t="str">
        <f t="shared" si="31"/>
        <v/>
      </c>
      <c r="Q504" s="20"/>
    </row>
    <row r="505" spans="1:17" ht="20.100000000000001" customHeight="1">
      <c r="A505" s="127">
        <v>499</v>
      </c>
      <c r="B505" s="128" t="str">
        <f>IF('1-Devis'!B504="","",'1-Devis'!B504)</f>
        <v/>
      </c>
      <c r="C505" s="128" t="str">
        <f>IF('1-Devis'!C504="","",'1-Devis'!C504)</f>
        <v/>
      </c>
      <c r="D505" s="128" t="str">
        <f>IF('1-Devis'!D504="","",'1-Devis'!D504)</f>
        <v/>
      </c>
      <c r="E505" s="128" t="str">
        <f>IF('1-Devis'!E504="","",'1-Devis'!E504)</f>
        <v/>
      </c>
      <c r="F505" s="128" t="str">
        <f>IF('1-Devis'!F504="","",'1-Devis'!F504)</f>
        <v/>
      </c>
      <c r="G505" s="301" t="str">
        <f>IF('1-Devis'!G504="","",'1-Devis'!G504)</f>
        <v/>
      </c>
      <c r="H505" s="301" t="str">
        <f>IF('1-Devis'!H504="","",'1-Devis'!H504)</f>
        <v/>
      </c>
      <c r="I505" s="301" t="str">
        <f>IF('1-Devis'!I504="","",'1-Devis'!I504)</f>
        <v/>
      </c>
      <c r="J505" s="24" t="str">
        <f>IF('1-Devis'!J504="","",'1-Devis'!J504)</f>
        <v/>
      </c>
      <c r="K505" s="376" t="str">
        <f>IF('1-Devis'!K504="","",'1-Devis'!K504)</f>
        <v/>
      </c>
      <c r="L505" s="395"/>
      <c r="M505" s="396" t="str">
        <f t="shared" si="29"/>
        <v/>
      </c>
      <c r="N505" s="22" t="str">
        <f t="shared" si="28"/>
        <v/>
      </c>
      <c r="O505" s="399" t="str">
        <f t="shared" si="30"/>
        <v/>
      </c>
      <c r="P505" s="400" t="str">
        <f t="shared" si="31"/>
        <v/>
      </c>
      <c r="Q505" s="20"/>
    </row>
    <row r="506" spans="1:17" ht="20.100000000000001" customHeight="1" thickBot="1">
      <c r="A506" s="129">
        <v>500</v>
      </c>
      <c r="B506" s="130" t="str">
        <f>IF('1-Devis'!B505="","",'1-Devis'!B505)</f>
        <v/>
      </c>
      <c r="C506" s="130" t="str">
        <f>IF('1-Devis'!C505="","",'1-Devis'!C505)</f>
        <v/>
      </c>
      <c r="D506" s="130" t="str">
        <f>IF('1-Devis'!D505="","",'1-Devis'!D505)</f>
        <v/>
      </c>
      <c r="E506" s="130" t="str">
        <f>IF('1-Devis'!E505="","",'1-Devis'!E505)</f>
        <v/>
      </c>
      <c r="F506" s="130" t="str">
        <f>IF('1-Devis'!F505="","",'1-Devis'!F505)</f>
        <v/>
      </c>
      <c r="G506" s="302" t="str">
        <f>IF('1-Devis'!G505="","",'1-Devis'!G505)</f>
        <v/>
      </c>
      <c r="H506" s="302" t="str">
        <f>IF('1-Devis'!H505="","",'1-Devis'!H505)</f>
        <v/>
      </c>
      <c r="I506" s="302" t="str">
        <f>IF('1-Devis'!I505="","",'1-Devis'!I505)</f>
        <v/>
      </c>
      <c r="J506" s="25" t="str">
        <f>IF('1-Devis'!J505="","",'1-Devis'!J505)</f>
        <v/>
      </c>
      <c r="K506" s="377" t="str">
        <f>IF('1-Devis'!K505="","",'1-Devis'!K505)</f>
        <v/>
      </c>
      <c r="L506" s="397"/>
      <c r="M506" s="398" t="str">
        <f t="shared" si="29"/>
        <v/>
      </c>
      <c r="N506" s="83" t="str">
        <f t="shared" si="28"/>
        <v/>
      </c>
      <c r="O506" s="401" t="str">
        <f t="shared" si="30"/>
        <v/>
      </c>
      <c r="P506" s="402" t="str">
        <f t="shared" si="31"/>
        <v/>
      </c>
      <c r="Q506" s="21"/>
    </row>
    <row r="507" spans="1:17" s="10" customFormat="1" ht="20.100000000000001" customHeight="1" thickBot="1">
      <c r="A507" s="131"/>
      <c r="B507" s="131"/>
      <c r="C507" s="131"/>
      <c r="D507" s="131"/>
      <c r="E507" s="131"/>
      <c r="F507" s="131"/>
      <c r="G507" s="507" t="s">
        <v>47</v>
      </c>
      <c r="H507" s="508"/>
      <c r="I507" s="508"/>
      <c r="J507" s="23">
        <f>SUM(J7:J506)</f>
        <v>0</v>
      </c>
      <c r="K507" s="132"/>
      <c r="L507" s="299">
        <f>SUM($L$8:$L$506)</f>
        <v>0</v>
      </c>
      <c r="M507" s="133"/>
      <c r="N507" s="134" t="s">
        <v>47</v>
      </c>
      <c r="O507" s="84">
        <f>SUM($O$7:$O$506)</f>
        <v>0</v>
      </c>
      <c r="P507" s="131"/>
      <c r="Q507" s="135"/>
    </row>
  </sheetData>
  <sheetProtection algorithmName="SHA-512" hashValue="w0mj45hwgy3X04ubMkBjMGTLWmpj7y8Hz9YFlx3Ns9pb+QKHuy22/Y2J9oY4X4Q7srQqPvMO+ms7q65pEFXzRQ==" saltValue="byJlvy4JRa8SqD6atnAwTw==" spinCount="100000" sheet="1" objects="1" scenarios="1"/>
  <mergeCells count="9">
    <mergeCell ref="A1:Q1"/>
    <mergeCell ref="A2:Q2"/>
    <mergeCell ref="A3:A4"/>
    <mergeCell ref="G507:I507"/>
    <mergeCell ref="N3:N4"/>
    <mergeCell ref="O3:O4"/>
    <mergeCell ref="P3:P4"/>
    <mergeCell ref="Q3:Q4"/>
    <mergeCell ref="L3:L4"/>
  </mergeCells>
  <conditionalFormatting sqref="A7:Q507">
    <cfRule type="expression" dxfId="8" priority="144">
      <formula>$Q7="Oui"</formula>
    </cfRule>
  </conditionalFormatting>
  <conditionalFormatting sqref="L7:M507">
    <cfRule type="expression" dxfId="7" priority="3">
      <formula>$L7&gt;$J7</formula>
    </cfRule>
  </conditionalFormatting>
  <conditionalFormatting sqref="M7:M507">
    <cfRule type="expression" dxfId="6" priority="1">
      <formula>AND($J7&gt;$L7,$M7="Veuillez sélectionner un motif d'inéligibilité")</formula>
    </cfRule>
  </conditionalFormatting>
  <dataValidations count="4">
    <dataValidation type="decimal" operator="greaterThan" allowBlank="1" showInputMessage="1" showErrorMessage="1" sqref="L507 N7:N506">
      <formula1>0</formula1>
    </dataValidation>
    <dataValidation type="list" allowBlank="1" showInputMessage="1" showErrorMessage="1" sqref="Q7:Q506">
      <formula1>"Oui"</formula1>
    </dataValidation>
    <dataValidation type="decimal" operator="lessThanOrEqual" allowBlank="1" showInputMessage="1" showErrorMessage="1" errorTitle="Montant dépassé" error="Le montant éligible doit être inférieur ou égal au montant présenté" prompt="Le montant éligible doit être inférieur ou égal au montant présenté (colonne J)" sqref="L7:L506">
      <formula1>J7</formula1>
    </dataValidation>
    <dataValidation type="decimal" operator="lessThanOrEqual" allowBlank="1" showInputMessage="1" showErrorMessage="1" errorTitle="Montant dépassé" error="Montant raisonnable/éligible retenu &gt; Montant éligible + Majoration" prompt="Le montant raisonnable/éligible retenu doit être inférieur ou égal au montant éligible + majoration (colonne N)" sqref="O7:O506">
      <formula1>N7</formula1>
    </dataValidation>
  </dataValidations>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Listes!$A$10:$A$27</xm:f>
          </x14:formula1>
          <xm:sqref>M7:M8</xm:sqref>
        </x14:dataValidation>
        <x14:dataValidation type="list" allowBlank="1" showInputMessage="1">
          <x14:formula1>
            <xm:f>Listes!$A$10:$A$27</xm:f>
          </x14:formula1>
          <xm:sqref>M9:M506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5" tint="0.39997558519241921"/>
  </sheetPr>
  <dimension ref="A1:O107"/>
  <sheetViews>
    <sheetView zoomScale="70" zoomScaleNormal="70" workbookViewId="0">
      <selection activeCell="G44" sqref="G44"/>
    </sheetView>
  </sheetViews>
  <sheetFormatPr baseColWidth="10" defaultRowHeight="14.4"/>
  <cols>
    <col min="1" max="1" width="11.6640625" customWidth="1"/>
    <col min="2" max="3" width="27.6640625" customWidth="1"/>
    <col min="4" max="4" width="20.6640625" customWidth="1"/>
    <col min="5" max="5" width="27.6640625" customWidth="1"/>
    <col min="6" max="6" width="20.6640625" customWidth="1"/>
    <col min="7" max="7" width="50.6640625" customWidth="1"/>
    <col min="8" max="8" width="20.6640625" customWidth="1"/>
    <col min="9" max="9" width="50.6640625" customWidth="1"/>
    <col min="10" max="10" width="88.5546875" style="263" customWidth="1"/>
    <col min="11" max="11" width="20.6640625" customWidth="1"/>
    <col min="12" max="12" width="18" customWidth="1"/>
  </cols>
  <sheetData>
    <row r="1" spans="1:15" ht="49.5" customHeight="1">
      <c r="A1" s="499" t="s">
        <v>143</v>
      </c>
      <c r="B1" s="500"/>
      <c r="C1" s="500"/>
      <c r="D1" s="500"/>
      <c r="E1" s="500"/>
      <c r="F1" s="500"/>
      <c r="G1" s="500"/>
      <c r="H1" s="500"/>
      <c r="I1" s="500"/>
      <c r="J1" s="500"/>
      <c r="K1" s="501"/>
      <c r="L1" s="371"/>
      <c r="M1" s="371"/>
      <c r="N1" s="371"/>
      <c r="O1" s="372"/>
    </row>
    <row r="2" spans="1:15" ht="45" customHeight="1">
      <c r="A2" s="518" t="s">
        <v>222</v>
      </c>
      <c r="B2" s="519"/>
      <c r="C2" s="519"/>
      <c r="D2" s="519"/>
      <c r="E2" s="519"/>
      <c r="F2" s="519"/>
      <c r="G2" s="519"/>
      <c r="H2" s="520"/>
      <c r="I2" s="519"/>
      <c r="J2" s="519"/>
      <c r="K2" s="521"/>
      <c r="L2" s="371"/>
      <c r="M2" s="371"/>
      <c r="N2" s="371"/>
      <c r="O2" s="372"/>
    </row>
    <row r="3" spans="1:15" ht="43.2">
      <c r="A3" s="515" t="s">
        <v>138</v>
      </c>
      <c r="B3" s="151" t="s">
        <v>139</v>
      </c>
      <c r="C3" s="151" t="s">
        <v>113</v>
      </c>
      <c r="D3" s="151" t="s">
        <v>167</v>
      </c>
      <c r="E3" s="151" t="s">
        <v>140</v>
      </c>
      <c r="F3" s="151" t="s">
        <v>141</v>
      </c>
      <c r="G3" s="354" t="s">
        <v>37</v>
      </c>
      <c r="H3" s="517" t="s">
        <v>58</v>
      </c>
      <c r="I3" s="152" t="s">
        <v>37</v>
      </c>
      <c r="J3" s="152" t="s">
        <v>144</v>
      </c>
      <c r="K3" s="378" t="s">
        <v>32</v>
      </c>
      <c r="L3" s="371"/>
      <c r="M3" s="371"/>
      <c r="N3" s="371"/>
      <c r="O3" s="372"/>
    </row>
    <row r="4" spans="1:15" ht="98.25" customHeight="1">
      <c r="A4" s="516"/>
      <c r="B4" s="113" t="s">
        <v>168</v>
      </c>
      <c r="C4" s="113" t="s">
        <v>174</v>
      </c>
      <c r="D4" s="113" t="s">
        <v>170</v>
      </c>
      <c r="E4" s="113" t="s">
        <v>171</v>
      </c>
      <c r="F4" s="113" t="s">
        <v>142</v>
      </c>
      <c r="G4" s="355" t="s">
        <v>228</v>
      </c>
      <c r="H4" s="514"/>
      <c r="I4" s="153" t="s">
        <v>145</v>
      </c>
      <c r="J4" s="153" t="s">
        <v>146</v>
      </c>
      <c r="K4" s="369" t="s">
        <v>142</v>
      </c>
      <c r="L4" s="371"/>
      <c r="M4" s="371"/>
      <c r="N4" s="371"/>
      <c r="O4" s="372"/>
    </row>
    <row r="5" spans="1:15" ht="15" thickBot="1">
      <c r="A5" s="137" t="s">
        <v>39</v>
      </c>
      <c r="B5" s="138" t="s">
        <v>152</v>
      </c>
      <c r="C5" s="262">
        <v>0.4</v>
      </c>
      <c r="D5" s="268">
        <v>1000</v>
      </c>
      <c r="E5" s="138" t="s">
        <v>226</v>
      </c>
      <c r="F5" s="357">
        <f>IF(OR(D5="",C5=""),"",D5*C5)</f>
        <v>400</v>
      </c>
      <c r="G5" s="154"/>
      <c r="H5" s="348"/>
      <c r="I5" s="139"/>
      <c r="J5" s="139"/>
      <c r="K5" s="370"/>
      <c r="L5" s="371"/>
      <c r="M5" s="371"/>
      <c r="N5" s="371"/>
      <c r="O5" s="372"/>
    </row>
    <row r="6" spans="1:15" ht="18" thickBot="1">
      <c r="A6" s="117"/>
      <c r="B6" s="140"/>
      <c r="C6" s="140"/>
      <c r="D6" s="303"/>
      <c r="E6" s="349" t="s">
        <v>2</v>
      </c>
      <c r="F6" s="350">
        <f>SUM($F$7:$F$106)</f>
        <v>0</v>
      </c>
      <c r="G6" s="349" t="s">
        <v>2</v>
      </c>
      <c r="H6" s="350">
        <f>SUM($H$7:$H$106)</f>
        <v>0</v>
      </c>
      <c r="I6" s="155"/>
      <c r="J6" s="155"/>
      <c r="K6" s="341"/>
    </row>
    <row r="7" spans="1:15" ht="15">
      <c r="A7" s="142">
        <v>1</v>
      </c>
      <c r="B7" s="143" t="str">
        <f>IF(ISBLANK('2-Contributions en nature B&amp;S'!B6),"",'2-Contributions en nature B&amp;S'!B6)</f>
        <v/>
      </c>
      <c r="C7" s="340" t="str">
        <f>IF(ISBLANK('2-Contributions en nature B&amp;S'!C6),"",'2-Contributions en nature B&amp;S'!C6)</f>
        <v/>
      </c>
      <c r="D7" s="304" t="str">
        <f>IF(ISBLANK('2-Contributions en nature B&amp;S'!D6),"",'2-Contributions en nature B&amp;S'!D6)</f>
        <v/>
      </c>
      <c r="E7" s="143" t="str">
        <f>IF(ISBLANK('2-Contributions en nature B&amp;S'!E6),"",'2-Contributions en nature B&amp;S'!E6)</f>
        <v/>
      </c>
      <c r="F7" s="305" t="str">
        <f t="shared" ref="F7:F38" si="0">IF(OR(D7="",C7=""),"",D7*C7)</f>
        <v/>
      </c>
      <c r="G7" s="353" t="str">
        <f>IF(ISBLANK('2-Contributions en nature B&amp;S'!G6),"",'2-Contributions en nature B&amp;S'!G6)</f>
        <v/>
      </c>
      <c r="H7" s="395"/>
      <c r="I7" s="403"/>
      <c r="J7" s="403" t="str">
        <f>IF(F7="","",IF(H7&gt;F7,Liste!$A$3,IF(AND(H7&lt;F7,I7=""),Liste!$A$4,"")))</f>
        <v/>
      </c>
      <c r="K7" s="342" t="str">
        <f>IF(OR(F7="",ISBLANK(H7)),"",F7-H7)</f>
        <v/>
      </c>
    </row>
    <row r="8" spans="1:15" ht="15">
      <c r="A8" s="145">
        <v>2</v>
      </c>
      <c r="B8" s="146" t="str">
        <f>IF(ISBLANK('2-Contributions en nature B&amp;S'!B7),"",'2-Contributions en nature B&amp;S'!B7)</f>
        <v/>
      </c>
      <c r="C8" s="157" t="str">
        <f>IF(ISBLANK('2-Contributions en nature B&amp;S'!C7),"",'2-Contributions en nature B&amp;S'!C7)</f>
        <v/>
      </c>
      <c r="D8" s="305" t="str">
        <f>IF(ISBLANK('2-Contributions en nature B&amp;S'!D7),"",'2-Contributions en nature B&amp;S'!D7)</f>
        <v/>
      </c>
      <c r="E8" s="146" t="str">
        <f>IF(ISBLANK('2-Contributions en nature B&amp;S'!E7),"",'2-Contributions en nature B&amp;S'!E7)</f>
        <v/>
      </c>
      <c r="F8" s="305" t="str">
        <f t="shared" si="0"/>
        <v/>
      </c>
      <c r="G8" s="346" t="str">
        <f>IF(ISBLANK('2-Contributions en nature B&amp;S'!G7),"",'2-Contributions en nature B&amp;S'!G7)</f>
        <v/>
      </c>
      <c r="H8" s="395"/>
      <c r="I8" s="404"/>
      <c r="J8" s="403" t="str">
        <f>IF(F8="","",IF(H8&gt;F8,Liste!$A$3,IF(AND(H8&lt;F8,I8=""),Liste!$A$4,"")))</f>
        <v/>
      </c>
      <c r="K8" s="343" t="str">
        <f>IF(OR(F8="",ISBLANK(H8)),"",F8-H8)</f>
        <v/>
      </c>
    </row>
    <row r="9" spans="1:15" ht="15">
      <c r="A9" s="145">
        <v>3</v>
      </c>
      <c r="B9" s="146" t="str">
        <f>IF(ISBLANK('2-Contributions en nature B&amp;S'!B8),"",'2-Contributions en nature B&amp;S'!B8)</f>
        <v/>
      </c>
      <c r="C9" s="157" t="str">
        <f>IF(ISBLANK('2-Contributions en nature B&amp;S'!C8),"",'2-Contributions en nature B&amp;S'!C8)</f>
        <v/>
      </c>
      <c r="D9" s="305" t="str">
        <f>IF(ISBLANK('2-Contributions en nature B&amp;S'!D8),"",'2-Contributions en nature B&amp;S'!D8)</f>
        <v/>
      </c>
      <c r="E9" s="146" t="str">
        <f>IF(ISBLANK('2-Contributions en nature B&amp;S'!E8),"",'2-Contributions en nature B&amp;S'!E8)</f>
        <v/>
      </c>
      <c r="F9" s="305" t="str">
        <f t="shared" si="0"/>
        <v/>
      </c>
      <c r="G9" s="346" t="str">
        <f>IF(ISBLANK('2-Contributions en nature B&amp;S'!G8),"",'2-Contributions en nature B&amp;S'!G8)</f>
        <v/>
      </c>
      <c r="H9" s="395"/>
      <c r="I9" s="404"/>
      <c r="J9" s="403" t="str">
        <f>IF(F9="","",IF(H9&gt;F9,Liste!$A$3,IF(AND(H9&lt;F9,I9=""),Liste!$A$4,"")))</f>
        <v/>
      </c>
      <c r="K9" s="343" t="str">
        <f t="shared" ref="K9:K72" si="1">IF(OR(F9="",ISBLANK(H9)),"",F9-H9)</f>
        <v/>
      </c>
    </row>
    <row r="10" spans="1:15" ht="15">
      <c r="A10" s="145">
        <v>4</v>
      </c>
      <c r="B10" s="146" t="str">
        <f>IF(ISBLANK('2-Contributions en nature B&amp;S'!B9),"",'2-Contributions en nature B&amp;S'!B9)</f>
        <v/>
      </c>
      <c r="C10" s="157" t="str">
        <f>IF(ISBLANK('2-Contributions en nature B&amp;S'!C9),"",'2-Contributions en nature B&amp;S'!C9)</f>
        <v/>
      </c>
      <c r="D10" s="305" t="str">
        <f>IF(ISBLANK('2-Contributions en nature B&amp;S'!D9),"",'2-Contributions en nature B&amp;S'!D9)</f>
        <v/>
      </c>
      <c r="E10" s="146" t="str">
        <f>IF(ISBLANK('2-Contributions en nature B&amp;S'!E9),"",'2-Contributions en nature B&amp;S'!E9)</f>
        <v/>
      </c>
      <c r="F10" s="305" t="str">
        <f t="shared" si="0"/>
        <v/>
      </c>
      <c r="G10" s="346" t="str">
        <f>IF(ISBLANK('2-Contributions en nature B&amp;S'!G9),"",'2-Contributions en nature B&amp;S'!G9)</f>
        <v/>
      </c>
      <c r="H10" s="395"/>
      <c r="I10" s="404"/>
      <c r="J10" s="403" t="str">
        <f>IF(F10="","",IF(H10&gt;F10,Liste!$A$3,IF(AND(H10&lt;F10,I10=""),Liste!$A$4,"")))</f>
        <v/>
      </c>
      <c r="K10" s="343" t="str">
        <f t="shared" si="1"/>
        <v/>
      </c>
    </row>
    <row r="11" spans="1:15" ht="15">
      <c r="A11" s="145">
        <v>5</v>
      </c>
      <c r="B11" s="146" t="str">
        <f>IF(ISBLANK('2-Contributions en nature B&amp;S'!B10),"",'2-Contributions en nature B&amp;S'!B10)</f>
        <v/>
      </c>
      <c r="C11" s="157" t="str">
        <f>IF(ISBLANK('2-Contributions en nature B&amp;S'!C10),"",'2-Contributions en nature B&amp;S'!C10)</f>
        <v/>
      </c>
      <c r="D11" s="305" t="str">
        <f>IF(ISBLANK('2-Contributions en nature B&amp;S'!D10),"",'2-Contributions en nature B&amp;S'!D10)</f>
        <v/>
      </c>
      <c r="E11" s="146" t="str">
        <f>IF(ISBLANK('2-Contributions en nature B&amp;S'!E10),"",'2-Contributions en nature B&amp;S'!E10)</f>
        <v/>
      </c>
      <c r="F11" s="305" t="str">
        <f t="shared" si="0"/>
        <v/>
      </c>
      <c r="G11" s="346" t="str">
        <f>IF(ISBLANK('2-Contributions en nature B&amp;S'!G10),"",'2-Contributions en nature B&amp;S'!G10)</f>
        <v/>
      </c>
      <c r="H11" s="395"/>
      <c r="I11" s="404"/>
      <c r="J11" s="403" t="str">
        <f>IF(F11="","",IF(H11&gt;F11,Liste!$A$3,IF(AND(H11&lt;F11,I11=""),Liste!$A$4,"")))</f>
        <v/>
      </c>
      <c r="K11" s="343" t="str">
        <f t="shared" si="1"/>
        <v/>
      </c>
    </row>
    <row r="12" spans="1:15" ht="15">
      <c r="A12" s="145">
        <v>6</v>
      </c>
      <c r="B12" s="146" t="str">
        <f>IF(ISBLANK('2-Contributions en nature B&amp;S'!B11),"",'2-Contributions en nature B&amp;S'!B11)</f>
        <v/>
      </c>
      <c r="C12" s="157" t="str">
        <f>IF(ISBLANK('2-Contributions en nature B&amp;S'!C11),"",'2-Contributions en nature B&amp;S'!C11)</f>
        <v/>
      </c>
      <c r="D12" s="305" t="str">
        <f>IF(ISBLANK('2-Contributions en nature B&amp;S'!D11),"",'2-Contributions en nature B&amp;S'!D11)</f>
        <v/>
      </c>
      <c r="E12" s="146" t="str">
        <f>IF(ISBLANK('2-Contributions en nature B&amp;S'!E11),"",'2-Contributions en nature B&amp;S'!E11)</f>
        <v/>
      </c>
      <c r="F12" s="305" t="str">
        <f t="shared" si="0"/>
        <v/>
      </c>
      <c r="G12" s="346" t="str">
        <f>IF(ISBLANK('2-Contributions en nature B&amp;S'!G11),"",'2-Contributions en nature B&amp;S'!G11)</f>
        <v/>
      </c>
      <c r="H12" s="395"/>
      <c r="I12" s="404"/>
      <c r="J12" s="403" t="str">
        <f>IF(F12="","",IF(H12&gt;F12,Liste!$A$3,IF(AND(H12&lt;F12,I12=""),Liste!$A$4,"")))</f>
        <v/>
      </c>
      <c r="K12" s="343" t="str">
        <f t="shared" si="1"/>
        <v/>
      </c>
    </row>
    <row r="13" spans="1:15" ht="15">
      <c r="A13" s="145">
        <v>7</v>
      </c>
      <c r="B13" s="146" t="str">
        <f>IF(ISBLANK('2-Contributions en nature B&amp;S'!B12),"",'2-Contributions en nature B&amp;S'!B12)</f>
        <v/>
      </c>
      <c r="C13" s="157" t="str">
        <f>IF(ISBLANK('2-Contributions en nature B&amp;S'!C12),"",'2-Contributions en nature B&amp;S'!C12)</f>
        <v/>
      </c>
      <c r="D13" s="305" t="str">
        <f>IF(ISBLANK('2-Contributions en nature B&amp;S'!D12),"",'2-Contributions en nature B&amp;S'!D12)</f>
        <v/>
      </c>
      <c r="E13" s="146" t="str">
        <f>IF(ISBLANK('2-Contributions en nature B&amp;S'!E12),"",'2-Contributions en nature B&amp;S'!E12)</f>
        <v/>
      </c>
      <c r="F13" s="305" t="str">
        <f t="shared" si="0"/>
        <v/>
      </c>
      <c r="G13" s="346" t="str">
        <f>IF(ISBLANK('2-Contributions en nature B&amp;S'!G12),"",'2-Contributions en nature B&amp;S'!G12)</f>
        <v/>
      </c>
      <c r="H13" s="395"/>
      <c r="I13" s="404"/>
      <c r="J13" s="403" t="str">
        <f>IF(F13="","",IF(H13&gt;F13,Liste!$A$3,IF(AND(H13&lt;F13,I13=""),Liste!$A$4,"")))</f>
        <v/>
      </c>
      <c r="K13" s="343" t="str">
        <f t="shared" si="1"/>
        <v/>
      </c>
    </row>
    <row r="14" spans="1:15" ht="15">
      <c r="A14" s="145">
        <v>8</v>
      </c>
      <c r="B14" s="146" t="str">
        <f>IF(ISBLANK('2-Contributions en nature B&amp;S'!B13),"",'2-Contributions en nature B&amp;S'!B13)</f>
        <v/>
      </c>
      <c r="C14" s="157" t="str">
        <f>IF(ISBLANK('2-Contributions en nature B&amp;S'!C13),"",'2-Contributions en nature B&amp;S'!C13)</f>
        <v/>
      </c>
      <c r="D14" s="305" t="str">
        <f>IF(ISBLANK('2-Contributions en nature B&amp;S'!D13),"",'2-Contributions en nature B&amp;S'!D13)</f>
        <v/>
      </c>
      <c r="E14" s="146" t="str">
        <f>IF(ISBLANK('2-Contributions en nature B&amp;S'!E13),"",'2-Contributions en nature B&amp;S'!E13)</f>
        <v/>
      </c>
      <c r="F14" s="305" t="str">
        <f t="shared" si="0"/>
        <v/>
      </c>
      <c r="G14" s="346" t="str">
        <f>IF(ISBLANK('2-Contributions en nature B&amp;S'!G13),"",'2-Contributions en nature B&amp;S'!G13)</f>
        <v/>
      </c>
      <c r="H14" s="395"/>
      <c r="I14" s="404"/>
      <c r="J14" s="403" t="str">
        <f>IF(F14="","",IF(H14&gt;F14,Liste!$A$3,IF(AND(H14&lt;F14,I14=""),Liste!$A$4,"")))</f>
        <v/>
      </c>
      <c r="K14" s="343" t="str">
        <f t="shared" si="1"/>
        <v/>
      </c>
    </row>
    <row r="15" spans="1:15" ht="15">
      <c r="A15" s="145">
        <v>9</v>
      </c>
      <c r="B15" s="146" t="str">
        <f>IF(ISBLANK('2-Contributions en nature B&amp;S'!B14),"",'2-Contributions en nature B&amp;S'!B14)</f>
        <v/>
      </c>
      <c r="C15" s="157" t="str">
        <f>IF(ISBLANK('2-Contributions en nature B&amp;S'!C14),"",'2-Contributions en nature B&amp;S'!C14)</f>
        <v/>
      </c>
      <c r="D15" s="305" t="str">
        <f>IF(ISBLANK('2-Contributions en nature B&amp;S'!D14),"",'2-Contributions en nature B&amp;S'!D14)</f>
        <v/>
      </c>
      <c r="E15" s="146" t="str">
        <f>IF(ISBLANK('2-Contributions en nature B&amp;S'!E14),"",'2-Contributions en nature B&amp;S'!E14)</f>
        <v/>
      </c>
      <c r="F15" s="305" t="str">
        <f t="shared" si="0"/>
        <v/>
      </c>
      <c r="G15" s="346" t="str">
        <f>IF(ISBLANK('2-Contributions en nature B&amp;S'!G14),"",'2-Contributions en nature B&amp;S'!G14)</f>
        <v/>
      </c>
      <c r="H15" s="395"/>
      <c r="I15" s="404"/>
      <c r="J15" s="403" t="str">
        <f>IF(F15="","",IF(H15&gt;F15,Liste!$A$3,IF(AND(H15&lt;F15,I15=""),Liste!$A$4,"")))</f>
        <v/>
      </c>
      <c r="K15" s="343" t="str">
        <f t="shared" si="1"/>
        <v/>
      </c>
    </row>
    <row r="16" spans="1:15" ht="15">
      <c r="A16" s="145">
        <v>10</v>
      </c>
      <c r="B16" s="146" t="str">
        <f>IF(ISBLANK('2-Contributions en nature B&amp;S'!B15),"",'2-Contributions en nature B&amp;S'!B15)</f>
        <v/>
      </c>
      <c r="C16" s="157" t="str">
        <f>IF(ISBLANK('2-Contributions en nature B&amp;S'!C15),"",'2-Contributions en nature B&amp;S'!C15)</f>
        <v/>
      </c>
      <c r="D16" s="305" t="str">
        <f>IF(ISBLANK('2-Contributions en nature B&amp;S'!D15),"",'2-Contributions en nature B&amp;S'!D15)</f>
        <v/>
      </c>
      <c r="E16" s="146" t="str">
        <f>IF(ISBLANK('2-Contributions en nature B&amp;S'!E15),"",'2-Contributions en nature B&amp;S'!E15)</f>
        <v/>
      </c>
      <c r="F16" s="305" t="str">
        <f t="shared" si="0"/>
        <v/>
      </c>
      <c r="G16" s="346" t="str">
        <f>IF(ISBLANK('2-Contributions en nature B&amp;S'!G15),"",'2-Contributions en nature B&amp;S'!G15)</f>
        <v/>
      </c>
      <c r="H16" s="395"/>
      <c r="I16" s="404"/>
      <c r="J16" s="403" t="str">
        <f>IF(F16="","",IF(H16&gt;F16,Liste!$A$3,IF(AND(H16&lt;F16,I16=""),Liste!$A$4,"")))</f>
        <v/>
      </c>
      <c r="K16" s="343" t="str">
        <f t="shared" si="1"/>
        <v/>
      </c>
    </row>
    <row r="17" spans="1:11" ht="15">
      <c r="A17" s="145">
        <v>11</v>
      </c>
      <c r="B17" s="146" t="str">
        <f>IF(ISBLANK('2-Contributions en nature B&amp;S'!B16),"",'2-Contributions en nature B&amp;S'!B16)</f>
        <v/>
      </c>
      <c r="C17" s="157" t="str">
        <f>IF(ISBLANK('2-Contributions en nature B&amp;S'!C16),"",'2-Contributions en nature B&amp;S'!C16)</f>
        <v/>
      </c>
      <c r="D17" s="305" t="str">
        <f>IF(ISBLANK('2-Contributions en nature B&amp;S'!D16),"",'2-Contributions en nature B&amp;S'!D16)</f>
        <v/>
      </c>
      <c r="E17" s="146" t="str">
        <f>IF(ISBLANK('2-Contributions en nature B&amp;S'!E16),"",'2-Contributions en nature B&amp;S'!E16)</f>
        <v/>
      </c>
      <c r="F17" s="305" t="str">
        <f t="shared" si="0"/>
        <v/>
      </c>
      <c r="G17" s="346" t="str">
        <f>IF(ISBLANK('2-Contributions en nature B&amp;S'!G16),"",'2-Contributions en nature B&amp;S'!G16)</f>
        <v/>
      </c>
      <c r="H17" s="395"/>
      <c r="I17" s="404"/>
      <c r="J17" s="403" t="str">
        <f>IF(F17="","",IF(H17&gt;F17,Liste!$A$3,IF(AND(H17&lt;F17,I17=""),Liste!$A$4,"")))</f>
        <v/>
      </c>
      <c r="K17" s="343" t="str">
        <f t="shared" si="1"/>
        <v/>
      </c>
    </row>
    <row r="18" spans="1:11" ht="15">
      <c r="A18" s="145">
        <v>12</v>
      </c>
      <c r="B18" s="146" t="str">
        <f>IF(ISBLANK('2-Contributions en nature B&amp;S'!B17),"",'2-Contributions en nature B&amp;S'!B17)</f>
        <v/>
      </c>
      <c r="C18" s="157" t="str">
        <f>IF(ISBLANK('2-Contributions en nature B&amp;S'!C17),"",'2-Contributions en nature B&amp;S'!C17)</f>
        <v/>
      </c>
      <c r="D18" s="305" t="str">
        <f>IF(ISBLANK('2-Contributions en nature B&amp;S'!D17),"",'2-Contributions en nature B&amp;S'!D17)</f>
        <v/>
      </c>
      <c r="E18" s="146" t="str">
        <f>IF(ISBLANK('2-Contributions en nature B&amp;S'!E17),"",'2-Contributions en nature B&amp;S'!E17)</f>
        <v/>
      </c>
      <c r="F18" s="305" t="str">
        <f t="shared" si="0"/>
        <v/>
      </c>
      <c r="G18" s="346" t="str">
        <f>IF(ISBLANK('2-Contributions en nature B&amp;S'!G17),"",'2-Contributions en nature B&amp;S'!G17)</f>
        <v/>
      </c>
      <c r="H18" s="395"/>
      <c r="I18" s="404"/>
      <c r="J18" s="403" t="str">
        <f>IF(F18="","",IF(H18&gt;F18,Liste!$A$3,IF(AND(H18&lt;F18,I18=""),Liste!$A$4,"")))</f>
        <v/>
      </c>
      <c r="K18" s="343" t="str">
        <f t="shared" si="1"/>
        <v/>
      </c>
    </row>
    <row r="19" spans="1:11" ht="15">
      <c r="A19" s="145">
        <v>13</v>
      </c>
      <c r="B19" s="146" t="str">
        <f>IF(ISBLANK('2-Contributions en nature B&amp;S'!B18),"",'2-Contributions en nature B&amp;S'!B18)</f>
        <v/>
      </c>
      <c r="C19" s="157" t="str">
        <f>IF(ISBLANK('2-Contributions en nature B&amp;S'!C18),"",'2-Contributions en nature B&amp;S'!C18)</f>
        <v/>
      </c>
      <c r="D19" s="305" t="str">
        <f>IF(ISBLANK('2-Contributions en nature B&amp;S'!D18),"",'2-Contributions en nature B&amp;S'!D18)</f>
        <v/>
      </c>
      <c r="E19" s="146" t="str">
        <f>IF(ISBLANK('2-Contributions en nature B&amp;S'!E18),"",'2-Contributions en nature B&amp;S'!E18)</f>
        <v/>
      </c>
      <c r="F19" s="305" t="str">
        <f t="shared" si="0"/>
        <v/>
      </c>
      <c r="G19" s="346" t="str">
        <f>IF(ISBLANK('2-Contributions en nature B&amp;S'!G18),"",'2-Contributions en nature B&amp;S'!G18)</f>
        <v/>
      </c>
      <c r="H19" s="395"/>
      <c r="I19" s="404"/>
      <c r="J19" s="403" t="str">
        <f>IF(F19="","",IF(H19&gt;F19,Liste!$A$3,IF(AND(H19&lt;F19,I19=""),Liste!$A$4,"")))</f>
        <v/>
      </c>
      <c r="K19" s="343" t="str">
        <f t="shared" si="1"/>
        <v/>
      </c>
    </row>
    <row r="20" spans="1:11" ht="15">
      <c r="A20" s="145">
        <v>14</v>
      </c>
      <c r="B20" s="146" t="str">
        <f>IF(ISBLANK('2-Contributions en nature B&amp;S'!B19),"",'2-Contributions en nature B&amp;S'!B19)</f>
        <v/>
      </c>
      <c r="C20" s="157" t="str">
        <f>IF(ISBLANK('2-Contributions en nature B&amp;S'!C19),"",'2-Contributions en nature B&amp;S'!C19)</f>
        <v/>
      </c>
      <c r="D20" s="305" t="str">
        <f>IF(ISBLANK('2-Contributions en nature B&amp;S'!D19),"",'2-Contributions en nature B&amp;S'!D19)</f>
        <v/>
      </c>
      <c r="E20" s="146" t="str">
        <f>IF(ISBLANK('2-Contributions en nature B&amp;S'!E19),"",'2-Contributions en nature B&amp;S'!E19)</f>
        <v/>
      </c>
      <c r="F20" s="305" t="str">
        <f t="shared" si="0"/>
        <v/>
      </c>
      <c r="G20" s="346" t="str">
        <f>IF(ISBLANK('2-Contributions en nature B&amp;S'!G19),"",'2-Contributions en nature B&amp;S'!G19)</f>
        <v/>
      </c>
      <c r="H20" s="395"/>
      <c r="I20" s="404"/>
      <c r="J20" s="403" t="str">
        <f>IF(F20="","",IF(H20&gt;F20,Liste!$A$3,IF(AND(H20&lt;F20,I20=""),Liste!$A$4,"")))</f>
        <v/>
      </c>
      <c r="K20" s="343" t="str">
        <f t="shared" si="1"/>
        <v/>
      </c>
    </row>
    <row r="21" spans="1:11" ht="15">
      <c r="A21" s="145">
        <v>15</v>
      </c>
      <c r="B21" s="146" t="str">
        <f>IF(ISBLANK('2-Contributions en nature B&amp;S'!B20),"",'2-Contributions en nature B&amp;S'!B20)</f>
        <v/>
      </c>
      <c r="C21" s="157" t="str">
        <f>IF(ISBLANK('2-Contributions en nature B&amp;S'!C20),"",'2-Contributions en nature B&amp;S'!C20)</f>
        <v/>
      </c>
      <c r="D21" s="305" t="str">
        <f>IF(ISBLANK('2-Contributions en nature B&amp;S'!D20),"",'2-Contributions en nature B&amp;S'!D20)</f>
        <v/>
      </c>
      <c r="E21" s="146" t="str">
        <f>IF(ISBLANK('2-Contributions en nature B&amp;S'!E20),"",'2-Contributions en nature B&amp;S'!E20)</f>
        <v/>
      </c>
      <c r="F21" s="305" t="str">
        <f t="shared" si="0"/>
        <v/>
      </c>
      <c r="G21" s="346" t="str">
        <f>IF(ISBLANK('2-Contributions en nature B&amp;S'!G20),"",'2-Contributions en nature B&amp;S'!G20)</f>
        <v/>
      </c>
      <c r="H21" s="395"/>
      <c r="I21" s="404"/>
      <c r="J21" s="403" t="str">
        <f>IF(F21="","",IF(H21&gt;F21,Liste!$A$3,IF(AND(H21&lt;F21,I21=""),Liste!$A$4,"")))</f>
        <v/>
      </c>
      <c r="K21" s="343" t="str">
        <f t="shared" si="1"/>
        <v/>
      </c>
    </row>
    <row r="22" spans="1:11" ht="15">
      <c r="A22" s="145">
        <v>16</v>
      </c>
      <c r="B22" s="146" t="str">
        <f>IF(ISBLANK('2-Contributions en nature B&amp;S'!B21),"",'2-Contributions en nature B&amp;S'!B21)</f>
        <v/>
      </c>
      <c r="C22" s="157" t="str">
        <f>IF(ISBLANK('2-Contributions en nature B&amp;S'!C21),"",'2-Contributions en nature B&amp;S'!C21)</f>
        <v/>
      </c>
      <c r="D22" s="305" t="str">
        <f>IF(ISBLANK('2-Contributions en nature B&amp;S'!D21),"",'2-Contributions en nature B&amp;S'!D21)</f>
        <v/>
      </c>
      <c r="E22" s="146" t="str">
        <f>IF(ISBLANK('2-Contributions en nature B&amp;S'!E21),"",'2-Contributions en nature B&amp;S'!E21)</f>
        <v/>
      </c>
      <c r="F22" s="305" t="str">
        <f t="shared" si="0"/>
        <v/>
      </c>
      <c r="G22" s="346" t="str">
        <f>IF(ISBLANK('2-Contributions en nature B&amp;S'!G21),"",'2-Contributions en nature B&amp;S'!G21)</f>
        <v/>
      </c>
      <c r="H22" s="395"/>
      <c r="I22" s="404"/>
      <c r="J22" s="403" t="str">
        <f>IF(F22="","",IF(H22&gt;F22,Liste!$A$3,IF(AND(H22&lt;F22,I22=""),Liste!$A$4,"")))</f>
        <v/>
      </c>
      <c r="K22" s="343" t="str">
        <f t="shared" si="1"/>
        <v/>
      </c>
    </row>
    <row r="23" spans="1:11" ht="15">
      <c r="A23" s="145">
        <v>17</v>
      </c>
      <c r="B23" s="146" t="str">
        <f>IF(ISBLANK('2-Contributions en nature B&amp;S'!B22),"",'2-Contributions en nature B&amp;S'!B22)</f>
        <v/>
      </c>
      <c r="C23" s="157" t="str">
        <f>IF(ISBLANK('2-Contributions en nature B&amp;S'!C22),"",'2-Contributions en nature B&amp;S'!C22)</f>
        <v/>
      </c>
      <c r="D23" s="305" t="str">
        <f>IF(ISBLANK('2-Contributions en nature B&amp;S'!D22),"",'2-Contributions en nature B&amp;S'!D22)</f>
        <v/>
      </c>
      <c r="E23" s="146" t="str">
        <f>IF(ISBLANK('2-Contributions en nature B&amp;S'!E22),"",'2-Contributions en nature B&amp;S'!E22)</f>
        <v/>
      </c>
      <c r="F23" s="305" t="str">
        <f t="shared" si="0"/>
        <v/>
      </c>
      <c r="G23" s="346" t="str">
        <f>IF(ISBLANK('2-Contributions en nature B&amp;S'!G22),"",'2-Contributions en nature B&amp;S'!G22)</f>
        <v/>
      </c>
      <c r="H23" s="395"/>
      <c r="I23" s="404"/>
      <c r="J23" s="403" t="str">
        <f>IF(F23="","",IF(H23&gt;F23,Liste!$A$3,IF(AND(H23&lt;F23,I23=""),Liste!$A$4,"")))</f>
        <v/>
      </c>
      <c r="K23" s="343" t="str">
        <f t="shared" si="1"/>
        <v/>
      </c>
    </row>
    <row r="24" spans="1:11" ht="15">
      <c r="A24" s="145">
        <v>18</v>
      </c>
      <c r="B24" s="146" t="str">
        <f>IF(ISBLANK('2-Contributions en nature B&amp;S'!B23),"",'2-Contributions en nature B&amp;S'!B23)</f>
        <v/>
      </c>
      <c r="C24" s="157" t="str">
        <f>IF(ISBLANK('2-Contributions en nature B&amp;S'!C23),"",'2-Contributions en nature B&amp;S'!C23)</f>
        <v/>
      </c>
      <c r="D24" s="305" t="str">
        <f>IF(ISBLANK('2-Contributions en nature B&amp;S'!D23),"",'2-Contributions en nature B&amp;S'!D23)</f>
        <v/>
      </c>
      <c r="E24" s="146" t="str">
        <f>IF(ISBLANK('2-Contributions en nature B&amp;S'!E23),"",'2-Contributions en nature B&amp;S'!E23)</f>
        <v/>
      </c>
      <c r="F24" s="305" t="str">
        <f t="shared" si="0"/>
        <v/>
      </c>
      <c r="G24" s="346" t="str">
        <f>IF(ISBLANK('2-Contributions en nature B&amp;S'!G23),"",'2-Contributions en nature B&amp;S'!G23)</f>
        <v/>
      </c>
      <c r="H24" s="395"/>
      <c r="I24" s="404"/>
      <c r="J24" s="403" t="str">
        <f>IF(F24="","",IF(H24&gt;F24,Liste!$A$3,IF(AND(H24&lt;F24,I24=""),Liste!$A$4,"")))</f>
        <v/>
      </c>
      <c r="K24" s="343" t="str">
        <f t="shared" si="1"/>
        <v/>
      </c>
    </row>
    <row r="25" spans="1:11" ht="15">
      <c r="A25" s="145">
        <v>19</v>
      </c>
      <c r="B25" s="146" t="str">
        <f>IF(ISBLANK('2-Contributions en nature B&amp;S'!B24),"",'2-Contributions en nature B&amp;S'!B24)</f>
        <v/>
      </c>
      <c r="C25" s="157" t="str">
        <f>IF(ISBLANK('2-Contributions en nature B&amp;S'!C24),"",'2-Contributions en nature B&amp;S'!C24)</f>
        <v/>
      </c>
      <c r="D25" s="305" t="str">
        <f>IF(ISBLANK('2-Contributions en nature B&amp;S'!D24),"",'2-Contributions en nature B&amp;S'!D24)</f>
        <v/>
      </c>
      <c r="E25" s="146" t="str">
        <f>IF(ISBLANK('2-Contributions en nature B&amp;S'!E24),"",'2-Contributions en nature B&amp;S'!E24)</f>
        <v/>
      </c>
      <c r="F25" s="305" t="str">
        <f t="shared" si="0"/>
        <v/>
      </c>
      <c r="G25" s="346" t="str">
        <f>IF(ISBLANK('2-Contributions en nature B&amp;S'!G24),"",'2-Contributions en nature B&amp;S'!G24)</f>
        <v/>
      </c>
      <c r="H25" s="395"/>
      <c r="I25" s="404"/>
      <c r="J25" s="403" t="str">
        <f>IF(F25="","",IF(H25&gt;F25,Liste!$A$3,IF(AND(H25&lt;F25,I25=""),Liste!$A$4,"")))</f>
        <v/>
      </c>
      <c r="K25" s="343" t="str">
        <f t="shared" si="1"/>
        <v/>
      </c>
    </row>
    <row r="26" spans="1:11" ht="15">
      <c r="A26" s="145">
        <v>20</v>
      </c>
      <c r="B26" s="146" t="str">
        <f>IF(ISBLANK('2-Contributions en nature B&amp;S'!B25),"",'2-Contributions en nature B&amp;S'!B25)</f>
        <v/>
      </c>
      <c r="C26" s="157" t="str">
        <f>IF(ISBLANK('2-Contributions en nature B&amp;S'!C25),"",'2-Contributions en nature B&amp;S'!C25)</f>
        <v/>
      </c>
      <c r="D26" s="305" t="str">
        <f>IF(ISBLANK('2-Contributions en nature B&amp;S'!D25),"",'2-Contributions en nature B&amp;S'!D25)</f>
        <v/>
      </c>
      <c r="E26" s="146" t="str">
        <f>IF(ISBLANK('2-Contributions en nature B&amp;S'!E25),"",'2-Contributions en nature B&amp;S'!E25)</f>
        <v/>
      </c>
      <c r="F26" s="305" t="str">
        <f t="shared" si="0"/>
        <v/>
      </c>
      <c r="G26" s="346" t="str">
        <f>IF(ISBLANK('2-Contributions en nature B&amp;S'!G25),"",'2-Contributions en nature B&amp;S'!G25)</f>
        <v/>
      </c>
      <c r="H26" s="395"/>
      <c r="I26" s="404"/>
      <c r="J26" s="403" t="str">
        <f>IF(F26="","",IF(H26&gt;F26,Liste!$A$3,IF(AND(H26&lt;F26,I26=""),Liste!$A$4,"")))</f>
        <v/>
      </c>
      <c r="K26" s="343" t="str">
        <f t="shared" si="1"/>
        <v/>
      </c>
    </row>
    <row r="27" spans="1:11" ht="15">
      <c r="A27" s="145">
        <v>21</v>
      </c>
      <c r="B27" s="146" t="str">
        <f>IF(ISBLANK('2-Contributions en nature B&amp;S'!B26),"",'2-Contributions en nature B&amp;S'!B26)</f>
        <v/>
      </c>
      <c r="C27" s="157" t="str">
        <f>IF(ISBLANK('2-Contributions en nature B&amp;S'!C26),"",'2-Contributions en nature B&amp;S'!C26)</f>
        <v/>
      </c>
      <c r="D27" s="305" t="str">
        <f>IF(ISBLANK('2-Contributions en nature B&amp;S'!D26),"",'2-Contributions en nature B&amp;S'!D26)</f>
        <v/>
      </c>
      <c r="E27" s="146" t="str">
        <f>IF(ISBLANK('2-Contributions en nature B&amp;S'!E26),"",'2-Contributions en nature B&amp;S'!E26)</f>
        <v/>
      </c>
      <c r="F27" s="305" t="str">
        <f t="shared" si="0"/>
        <v/>
      </c>
      <c r="G27" s="346" t="str">
        <f>IF(ISBLANK('2-Contributions en nature B&amp;S'!G26),"",'2-Contributions en nature B&amp;S'!G26)</f>
        <v/>
      </c>
      <c r="H27" s="395"/>
      <c r="I27" s="404"/>
      <c r="J27" s="403" t="str">
        <f>IF(F27="","",IF(H27&gt;F27,Liste!$A$3,IF(AND(H27&lt;F27,I27=""),Liste!$A$4,"")))</f>
        <v/>
      </c>
      <c r="K27" s="343" t="str">
        <f t="shared" si="1"/>
        <v/>
      </c>
    </row>
    <row r="28" spans="1:11" ht="15">
      <c r="A28" s="145">
        <v>22</v>
      </c>
      <c r="B28" s="146" t="str">
        <f>IF(ISBLANK('2-Contributions en nature B&amp;S'!B27),"",'2-Contributions en nature B&amp;S'!B27)</f>
        <v/>
      </c>
      <c r="C28" s="157" t="str">
        <f>IF(ISBLANK('2-Contributions en nature B&amp;S'!C27),"",'2-Contributions en nature B&amp;S'!C27)</f>
        <v/>
      </c>
      <c r="D28" s="305" t="str">
        <f>IF(ISBLANK('2-Contributions en nature B&amp;S'!D27),"",'2-Contributions en nature B&amp;S'!D27)</f>
        <v/>
      </c>
      <c r="E28" s="146" t="str">
        <f>IF(ISBLANK('2-Contributions en nature B&amp;S'!E27),"",'2-Contributions en nature B&amp;S'!E27)</f>
        <v/>
      </c>
      <c r="F28" s="305" t="str">
        <f t="shared" si="0"/>
        <v/>
      </c>
      <c r="G28" s="346" t="str">
        <f>IF(ISBLANK('2-Contributions en nature B&amp;S'!G27),"",'2-Contributions en nature B&amp;S'!G27)</f>
        <v/>
      </c>
      <c r="H28" s="395"/>
      <c r="I28" s="404"/>
      <c r="J28" s="403" t="str">
        <f>IF(F28="","",IF(H28&gt;F28,Liste!$A$3,IF(AND(H28&lt;F28,I28=""),Liste!$A$4,"")))</f>
        <v/>
      </c>
      <c r="K28" s="343" t="str">
        <f t="shared" si="1"/>
        <v/>
      </c>
    </row>
    <row r="29" spans="1:11" ht="15">
      <c r="A29" s="145">
        <v>23</v>
      </c>
      <c r="B29" s="146" t="str">
        <f>IF(ISBLANK('2-Contributions en nature B&amp;S'!B28),"",'2-Contributions en nature B&amp;S'!B28)</f>
        <v/>
      </c>
      <c r="C29" s="157" t="str">
        <f>IF(ISBLANK('2-Contributions en nature B&amp;S'!C28),"",'2-Contributions en nature B&amp;S'!C28)</f>
        <v/>
      </c>
      <c r="D29" s="305" t="str">
        <f>IF(ISBLANK('2-Contributions en nature B&amp;S'!D28),"",'2-Contributions en nature B&amp;S'!D28)</f>
        <v/>
      </c>
      <c r="E29" s="146" t="str">
        <f>IF(ISBLANK('2-Contributions en nature B&amp;S'!E28),"",'2-Contributions en nature B&amp;S'!E28)</f>
        <v/>
      </c>
      <c r="F29" s="305" t="str">
        <f t="shared" si="0"/>
        <v/>
      </c>
      <c r="G29" s="346" t="str">
        <f>IF(ISBLANK('2-Contributions en nature B&amp;S'!G28),"",'2-Contributions en nature B&amp;S'!G28)</f>
        <v/>
      </c>
      <c r="H29" s="395"/>
      <c r="I29" s="404"/>
      <c r="J29" s="403" t="str">
        <f>IF(F29="","",IF(H29&gt;F29,Liste!$A$3,IF(AND(H29&lt;F29,I29=""),Liste!$A$4,"")))</f>
        <v/>
      </c>
      <c r="K29" s="343" t="str">
        <f t="shared" si="1"/>
        <v/>
      </c>
    </row>
    <row r="30" spans="1:11" ht="15">
      <c r="A30" s="145">
        <v>24</v>
      </c>
      <c r="B30" s="146" t="str">
        <f>IF(ISBLANK('2-Contributions en nature B&amp;S'!B29),"",'2-Contributions en nature B&amp;S'!B29)</f>
        <v/>
      </c>
      <c r="C30" s="157" t="str">
        <f>IF(ISBLANK('2-Contributions en nature B&amp;S'!C29),"",'2-Contributions en nature B&amp;S'!C29)</f>
        <v/>
      </c>
      <c r="D30" s="305" t="str">
        <f>IF(ISBLANK('2-Contributions en nature B&amp;S'!D29),"",'2-Contributions en nature B&amp;S'!D29)</f>
        <v/>
      </c>
      <c r="E30" s="146" t="str">
        <f>IF(ISBLANK('2-Contributions en nature B&amp;S'!E29),"",'2-Contributions en nature B&amp;S'!E29)</f>
        <v/>
      </c>
      <c r="F30" s="305" t="str">
        <f t="shared" si="0"/>
        <v/>
      </c>
      <c r="G30" s="346" t="str">
        <f>IF(ISBLANK('2-Contributions en nature B&amp;S'!G29),"",'2-Contributions en nature B&amp;S'!G29)</f>
        <v/>
      </c>
      <c r="H30" s="395"/>
      <c r="I30" s="404"/>
      <c r="J30" s="403" t="str">
        <f>IF(F30="","",IF(H30&gt;F30,Liste!$A$3,IF(AND(H30&lt;F30,I30=""),Liste!$A$4,"")))</f>
        <v/>
      </c>
      <c r="K30" s="343" t="str">
        <f t="shared" si="1"/>
        <v/>
      </c>
    </row>
    <row r="31" spans="1:11">
      <c r="A31" s="145">
        <v>25</v>
      </c>
      <c r="B31" s="146" t="str">
        <f>IF(ISBLANK('2-Contributions en nature B&amp;S'!B30),"",'2-Contributions en nature B&amp;S'!B30)</f>
        <v/>
      </c>
      <c r="C31" s="157" t="str">
        <f>IF(ISBLANK('2-Contributions en nature B&amp;S'!C30),"",'2-Contributions en nature B&amp;S'!C30)</f>
        <v/>
      </c>
      <c r="D31" s="305" t="str">
        <f>IF(ISBLANK('2-Contributions en nature B&amp;S'!D30),"",'2-Contributions en nature B&amp;S'!D30)</f>
        <v/>
      </c>
      <c r="E31" s="146" t="str">
        <f>IF(ISBLANK('2-Contributions en nature B&amp;S'!E30),"",'2-Contributions en nature B&amp;S'!E30)</f>
        <v/>
      </c>
      <c r="F31" s="305" t="str">
        <f t="shared" si="0"/>
        <v/>
      </c>
      <c r="G31" s="346" t="str">
        <f>IF(ISBLANK('2-Contributions en nature B&amp;S'!G30),"",'2-Contributions en nature B&amp;S'!G30)</f>
        <v/>
      </c>
      <c r="H31" s="395"/>
      <c r="I31" s="404"/>
      <c r="J31" s="403" t="str">
        <f>IF(F31="","",IF(H31&gt;F31,Liste!$A$3,IF(AND(H31&lt;F31,I31=""),Liste!$A$4,"")))</f>
        <v/>
      </c>
      <c r="K31" s="343" t="str">
        <f t="shared" si="1"/>
        <v/>
      </c>
    </row>
    <row r="32" spans="1:11">
      <c r="A32" s="145">
        <v>26</v>
      </c>
      <c r="B32" s="146" t="str">
        <f>IF(ISBLANK('2-Contributions en nature B&amp;S'!B31),"",'2-Contributions en nature B&amp;S'!B31)</f>
        <v/>
      </c>
      <c r="C32" s="157" t="str">
        <f>IF(ISBLANK('2-Contributions en nature B&amp;S'!C31),"",'2-Contributions en nature B&amp;S'!C31)</f>
        <v/>
      </c>
      <c r="D32" s="305" t="str">
        <f>IF(ISBLANK('2-Contributions en nature B&amp;S'!D31),"",'2-Contributions en nature B&amp;S'!D31)</f>
        <v/>
      </c>
      <c r="E32" s="146" t="str">
        <f>IF(ISBLANK('2-Contributions en nature B&amp;S'!E31),"",'2-Contributions en nature B&amp;S'!E31)</f>
        <v/>
      </c>
      <c r="F32" s="305" t="str">
        <f t="shared" si="0"/>
        <v/>
      </c>
      <c r="G32" s="346" t="str">
        <f>IF(ISBLANK('2-Contributions en nature B&amp;S'!G31),"",'2-Contributions en nature B&amp;S'!G31)</f>
        <v/>
      </c>
      <c r="H32" s="395"/>
      <c r="I32" s="404"/>
      <c r="J32" s="403" t="str">
        <f>IF(F32="","",IF(H32&gt;F32,Liste!$A$3,IF(AND(H32&lt;F32,I32=""),Liste!$A$4,"")))</f>
        <v/>
      </c>
      <c r="K32" s="343" t="str">
        <f t="shared" si="1"/>
        <v/>
      </c>
    </row>
    <row r="33" spans="1:11">
      <c r="A33" s="145">
        <v>27</v>
      </c>
      <c r="B33" s="146" t="str">
        <f>IF(ISBLANK('2-Contributions en nature B&amp;S'!B32),"",'2-Contributions en nature B&amp;S'!B32)</f>
        <v/>
      </c>
      <c r="C33" s="157" t="str">
        <f>IF(ISBLANK('2-Contributions en nature B&amp;S'!C32),"",'2-Contributions en nature B&amp;S'!C32)</f>
        <v/>
      </c>
      <c r="D33" s="305" t="str">
        <f>IF(ISBLANK('2-Contributions en nature B&amp;S'!D32),"",'2-Contributions en nature B&amp;S'!D32)</f>
        <v/>
      </c>
      <c r="E33" s="146" t="str">
        <f>IF(ISBLANK('2-Contributions en nature B&amp;S'!E32),"",'2-Contributions en nature B&amp;S'!E32)</f>
        <v/>
      </c>
      <c r="F33" s="305" t="str">
        <f t="shared" si="0"/>
        <v/>
      </c>
      <c r="G33" s="346" t="str">
        <f>IF(ISBLANK('2-Contributions en nature B&amp;S'!G32),"",'2-Contributions en nature B&amp;S'!G32)</f>
        <v/>
      </c>
      <c r="H33" s="395"/>
      <c r="I33" s="404"/>
      <c r="J33" s="403" t="str">
        <f>IF(F33="","",IF(H33&gt;F33,Liste!$A$3,IF(AND(H33&lt;F33,I33=""),Liste!$A$4,"")))</f>
        <v/>
      </c>
      <c r="K33" s="343" t="str">
        <f t="shared" si="1"/>
        <v/>
      </c>
    </row>
    <row r="34" spans="1:11">
      <c r="A34" s="145">
        <v>28</v>
      </c>
      <c r="B34" s="146" t="str">
        <f>IF(ISBLANK('2-Contributions en nature B&amp;S'!B33),"",'2-Contributions en nature B&amp;S'!B33)</f>
        <v/>
      </c>
      <c r="C34" s="157" t="str">
        <f>IF(ISBLANK('2-Contributions en nature B&amp;S'!C33),"",'2-Contributions en nature B&amp;S'!C33)</f>
        <v/>
      </c>
      <c r="D34" s="305" t="str">
        <f>IF(ISBLANK('2-Contributions en nature B&amp;S'!D33),"",'2-Contributions en nature B&amp;S'!D33)</f>
        <v/>
      </c>
      <c r="E34" s="146" t="str">
        <f>IF(ISBLANK('2-Contributions en nature B&amp;S'!E33),"",'2-Contributions en nature B&amp;S'!E33)</f>
        <v/>
      </c>
      <c r="F34" s="305" t="str">
        <f t="shared" si="0"/>
        <v/>
      </c>
      <c r="G34" s="346" t="str">
        <f>IF(ISBLANK('2-Contributions en nature B&amp;S'!G33),"",'2-Contributions en nature B&amp;S'!G33)</f>
        <v/>
      </c>
      <c r="H34" s="395"/>
      <c r="I34" s="404"/>
      <c r="J34" s="403" t="str">
        <f>IF(F34="","",IF(H34&gt;F34,Liste!$A$3,IF(AND(H34&lt;F34,I34=""),Liste!$A$4,"")))</f>
        <v/>
      </c>
      <c r="K34" s="343" t="str">
        <f t="shared" si="1"/>
        <v/>
      </c>
    </row>
    <row r="35" spans="1:11">
      <c r="A35" s="145">
        <v>29</v>
      </c>
      <c r="B35" s="146" t="str">
        <f>IF(ISBLANK('2-Contributions en nature B&amp;S'!B34),"",'2-Contributions en nature B&amp;S'!B34)</f>
        <v/>
      </c>
      <c r="C35" s="157" t="str">
        <f>IF(ISBLANK('2-Contributions en nature B&amp;S'!C34),"",'2-Contributions en nature B&amp;S'!C34)</f>
        <v/>
      </c>
      <c r="D35" s="305" t="str">
        <f>IF(ISBLANK('2-Contributions en nature B&amp;S'!D34),"",'2-Contributions en nature B&amp;S'!D34)</f>
        <v/>
      </c>
      <c r="E35" s="146" t="str">
        <f>IF(ISBLANK('2-Contributions en nature B&amp;S'!E34),"",'2-Contributions en nature B&amp;S'!E34)</f>
        <v/>
      </c>
      <c r="F35" s="305" t="str">
        <f t="shared" si="0"/>
        <v/>
      </c>
      <c r="G35" s="346" t="str">
        <f>IF(ISBLANK('2-Contributions en nature B&amp;S'!G34),"",'2-Contributions en nature B&amp;S'!G34)</f>
        <v/>
      </c>
      <c r="H35" s="395"/>
      <c r="I35" s="404"/>
      <c r="J35" s="403" t="str">
        <f>IF(F35="","",IF(H35&gt;F35,Liste!$A$3,IF(AND(H35&lt;F35,I35=""),Liste!$A$4,"")))</f>
        <v/>
      </c>
      <c r="K35" s="343" t="str">
        <f t="shared" si="1"/>
        <v/>
      </c>
    </row>
    <row r="36" spans="1:11">
      <c r="A36" s="145">
        <v>30</v>
      </c>
      <c r="B36" s="146" t="str">
        <f>IF(ISBLANK('2-Contributions en nature B&amp;S'!B35),"",'2-Contributions en nature B&amp;S'!B35)</f>
        <v/>
      </c>
      <c r="C36" s="157" t="str">
        <f>IF(ISBLANK('2-Contributions en nature B&amp;S'!C35),"",'2-Contributions en nature B&amp;S'!C35)</f>
        <v/>
      </c>
      <c r="D36" s="305" t="str">
        <f>IF(ISBLANK('2-Contributions en nature B&amp;S'!D35),"",'2-Contributions en nature B&amp;S'!D35)</f>
        <v/>
      </c>
      <c r="E36" s="146" t="str">
        <f>IF(ISBLANK('2-Contributions en nature B&amp;S'!E35),"",'2-Contributions en nature B&amp;S'!E35)</f>
        <v/>
      </c>
      <c r="F36" s="305" t="str">
        <f t="shared" si="0"/>
        <v/>
      </c>
      <c r="G36" s="346" t="str">
        <f>IF(ISBLANK('2-Contributions en nature B&amp;S'!G35),"",'2-Contributions en nature B&amp;S'!G35)</f>
        <v/>
      </c>
      <c r="H36" s="395"/>
      <c r="I36" s="404"/>
      <c r="J36" s="403" t="str">
        <f>IF(F36="","",IF(H36&gt;F36,Liste!$A$3,IF(AND(H36&lt;F36,I36=""),Liste!$A$4,"")))</f>
        <v/>
      </c>
      <c r="K36" s="343" t="str">
        <f t="shared" si="1"/>
        <v/>
      </c>
    </row>
    <row r="37" spans="1:11">
      <c r="A37" s="145">
        <v>31</v>
      </c>
      <c r="B37" s="146" t="str">
        <f>IF(ISBLANK('2-Contributions en nature B&amp;S'!B36),"",'2-Contributions en nature B&amp;S'!B36)</f>
        <v/>
      </c>
      <c r="C37" s="157" t="str">
        <f>IF(ISBLANK('2-Contributions en nature B&amp;S'!C36),"",'2-Contributions en nature B&amp;S'!C36)</f>
        <v/>
      </c>
      <c r="D37" s="305" t="str">
        <f>IF(ISBLANK('2-Contributions en nature B&amp;S'!D36),"",'2-Contributions en nature B&amp;S'!D36)</f>
        <v/>
      </c>
      <c r="E37" s="146" t="str">
        <f>IF(ISBLANK('2-Contributions en nature B&amp;S'!E36),"",'2-Contributions en nature B&amp;S'!E36)</f>
        <v/>
      </c>
      <c r="F37" s="305" t="str">
        <f t="shared" si="0"/>
        <v/>
      </c>
      <c r="G37" s="346" t="str">
        <f>IF(ISBLANK('2-Contributions en nature B&amp;S'!G36),"",'2-Contributions en nature B&amp;S'!G36)</f>
        <v/>
      </c>
      <c r="H37" s="395"/>
      <c r="I37" s="404"/>
      <c r="J37" s="403" t="str">
        <f>IF(F37="","",IF(H37&gt;F37,Liste!$A$3,IF(AND(H37&lt;F37,I37=""),Liste!$A$4,"")))</f>
        <v/>
      </c>
      <c r="K37" s="343" t="str">
        <f t="shared" si="1"/>
        <v/>
      </c>
    </row>
    <row r="38" spans="1:11">
      <c r="A38" s="145">
        <v>32</v>
      </c>
      <c r="B38" s="146" t="str">
        <f>IF(ISBLANK('2-Contributions en nature B&amp;S'!B37),"",'2-Contributions en nature B&amp;S'!B37)</f>
        <v/>
      </c>
      <c r="C38" s="157" t="str">
        <f>IF(ISBLANK('2-Contributions en nature B&amp;S'!C37),"",'2-Contributions en nature B&amp;S'!C37)</f>
        <v/>
      </c>
      <c r="D38" s="305" t="str">
        <f>IF(ISBLANK('2-Contributions en nature B&amp;S'!D37),"",'2-Contributions en nature B&amp;S'!D37)</f>
        <v/>
      </c>
      <c r="E38" s="146" t="str">
        <f>IF(ISBLANK('2-Contributions en nature B&amp;S'!E37),"",'2-Contributions en nature B&amp;S'!E37)</f>
        <v/>
      </c>
      <c r="F38" s="305" t="str">
        <f t="shared" si="0"/>
        <v/>
      </c>
      <c r="G38" s="346" t="str">
        <f>IF(ISBLANK('2-Contributions en nature B&amp;S'!G37),"",'2-Contributions en nature B&amp;S'!G37)</f>
        <v/>
      </c>
      <c r="H38" s="395"/>
      <c r="I38" s="404"/>
      <c r="J38" s="403" t="str">
        <f>IF(F38="","",IF(H38&gt;F38,Liste!$A$3,IF(AND(H38&lt;F38,I38=""),Liste!$A$4,"")))</f>
        <v/>
      </c>
      <c r="K38" s="343" t="str">
        <f t="shared" si="1"/>
        <v/>
      </c>
    </row>
    <row r="39" spans="1:11">
      <c r="A39" s="145">
        <v>33</v>
      </c>
      <c r="B39" s="146" t="str">
        <f>IF(ISBLANK('2-Contributions en nature B&amp;S'!B38),"",'2-Contributions en nature B&amp;S'!B38)</f>
        <v/>
      </c>
      <c r="C39" s="157" t="str">
        <f>IF(ISBLANK('2-Contributions en nature B&amp;S'!C38),"",'2-Contributions en nature B&amp;S'!C38)</f>
        <v/>
      </c>
      <c r="D39" s="305" t="str">
        <f>IF(ISBLANK('2-Contributions en nature B&amp;S'!D38),"",'2-Contributions en nature B&amp;S'!D38)</f>
        <v/>
      </c>
      <c r="E39" s="146" t="str">
        <f>IF(ISBLANK('2-Contributions en nature B&amp;S'!E38),"",'2-Contributions en nature B&amp;S'!E38)</f>
        <v/>
      </c>
      <c r="F39" s="305" t="str">
        <f t="shared" ref="F39:F70" si="2">IF(OR(D39="",C39=""),"",D39*C39)</f>
        <v/>
      </c>
      <c r="G39" s="346" t="str">
        <f>IF(ISBLANK('2-Contributions en nature B&amp;S'!G38),"",'2-Contributions en nature B&amp;S'!G38)</f>
        <v/>
      </c>
      <c r="H39" s="395"/>
      <c r="I39" s="404"/>
      <c r="J39" s="403" t="str">
        <f>IF(F39="","",IF(H39&gt;F39,Liste!$A$3,IF(AND(H39&lt;F39,I39=""),Liste!$A$4,"")))</f>
        <v/>
      </c>
      <c r="K39" s="343" t="str">
        <f t="shared" si="1"/>
        <v/>
      </c>
    </row>
    <row r="40" spans="1:11">
      <c r="A40" s="145">
        <v>34</v>
      </c>
      <c r="B40" s="146" t="str">
        <f>IF(ISBLANK('2-Contributions en nature B&amp;S'!B39),"",'2-Contributions en nature B&amp;S'!B39)</f>
        <v/>
      </c>
      <c r="C40" s="157" t="str">
        <f>IF(ISBLANK('2-Contributions en nature B&amp;S'!C39),"",'2-Contributions en nature B&amp;S'!C39)</f>
        <v/>
      </c>
      <c r="D40" s="305" t="str">
        <f>IF(ISBLANK('2-Contributions en nature B&amp;S'!D39),"",'2-Contributions en nature B&amp;S'!D39)</f>
        <v/>
      </c>
      <c r="E40" s="146" t="str">
        <f>IF(ISBLANK('2-Contributions en nature B&amp;S'!E39),"",'2-Contributions en nature B&amp;S'!E39)</f>
        <v/>
      </c>
      <c r="F40" s="305" t="str">
        <f t="shared" si="2"/>
        <v/>
      </c>
      <c r="G40" s="346" t="str">
        <f>IF(ISBLANK('2-Contributions en nature B&amp;S'!G39),"",'2-Contributions en nature B&amp;S'!G39)</f>
        <v/>
      </c>
      <c r="H40" s="395"/>
      <c r="I40" s="404"/>
      <c r="J40" s="403" t="str">
        <f>IF(F40="","",IF(H40&gt;F40,Liste!$A$3,IF(AND(H40&lt;F40,I40=""),Liste!$A$4,"")))</f>
        <v/>
      </c>
      <c r="K40" s="343" t="str">
        <f t="shared" si="1"/>
        <v/>
      </c>
    </row>
    <row r="41" spans="1:11">
      <c r="A41" s="145">
        <v>35</v>
      </c>
      <c r="B41" s="146" t="str">
        <f>IF(ISBLANK('2-Contributions en nature B&amp;S'!B40),"",'2-Contributions en nature B&amp;S'!B40)</f>
        <v/>
      </c>
      <c r="C41" s="157" t="str">
        <f>IF(ISBLANK('2-Contributions en nature B&amp;S'!C40),"",'2-Contributions en nature B&amp;S'!C40)</f>
        <v/>
      </c>
      <c r="D41" s="305" t="str">
        <f>IF(ISBLANK('2-Contributions en nature B&amp;S'!D40),"",'2-Contributions en nature B&amp;S'!D40)</f>
        <v/>
      </c>
      <c r="E41" s="146" t="str">
        <f>IF(ISBLANK('2-Contributions en nature B&amp;S'!E40),"",'2-Contributions en nature B&amp;S'!E40)</f>
        <v/>
      </c>
      <c r="F41" s="305" t="str">
        <f t="shared" si="2"/>
        <v/>
      </c>
      <c r="G41" s="346" t="str">
        <f>IF(ISBLANK('2-Contributions en nature B&amp;S'!G40),"",'2-Contributions en nature B&amp;S'!G40)</f>
        <v/>
      </c>
      <c r="H41" s="395"/>
      <c r="I41" s="404"/>
      <c r="J41" s="403" t="str">
        <f>IF(F41="","",IF(H41&gt;F41,Liste!$A$3,IF(AND(H41&lt;F41,I41=""),Liste!$A$4,"")))</f>
        <v/>
      </c>
      <c r="K41" s="343" t="str">
        <f t="shared" si="1"/>
        <v/>
      </c>
    </row>
    <row r="42" spans="1:11">
      <c r="A42" s="145">
        <v>36</v>
      </c>
      <c r="B42" s="146" t="str">
        <f>IF(ISBLANK('2-Contributions en nature B&amp;S'!B41),"",'2-Contributions en nature B&amp;S'!B41)</f>
        <v/>
      </c>
      <c r="C42" s="157" t="str">
        <f>IF(ISBLANK('2-Contributions en nature B&amp;S'!C41),"",'2-Contributions en nature B&amp;S'!C41)</f>
        <v/>
      </c>
      <c r="D42" s="305" t="str">
        <f>IF(ISBLANK('2-Contributions en nature B&amp;S'!D41),"",'2-Contributions en nature B&amp;S'!D41)</f>
        <v/>
      </c>
      <c r="E42" s="146" t="str">
        <f>IF(ISBLANK('2-Contributions en nature B&amp;S'!E41),"",'2-Contributions en nature B&amp;S'!E41)</f>
        <v/>
      </c>
      <c r="F42" s="305" t="str">
        <f t="shared" si="2"/>
        <v/>
      </c>
      <c r="G42" s="346" t="str">
        <f>IF(ISBLANK('2-Contributions en nature B&amp;S'!G41),"",'2-Contributions en nature B&amp;S'!G41)</f>
        <v/>
      </c>
      <c r="H42" s="395"/>
      <c r="I42" s="404"/>
      <c r="J42" s="403" t="str">
        <f>IF(F42="","",IF(H42&gt;F42,Liste!$A$3,IF(AND(H42&lt;F42,I42=""),Liste!$A$4,"")))</f>
        <v/>
      </c>
      <c r="K42" s="343" t="str">
        <f t="shared" si="1"/>
        <v/>
      </c>
    </row>
    <row r="43" spans="1:11">
      <c r="A43" s="145">
        <v>37</v>
      </c>
      <c r="B43" s="146" t="str">
        <f>IF(ISBLANK('2-Contributions en nature B&amp;S'!B42),"",'2-Contributions en nature B&amp;S'!B42)</f>
        <v/>
      </c>
      <c r="C43" s="157" t="str">
        <f>IF(ISBLANK('2-Contributions en nature B&amp;S'!C42),"",'2-Contributions en nature B&amp;S'!C42)</f>
        <v/>
      </c>
      <c r="D43" s="305" t="str">
        <f>IF(ISBLANK('2-Contributions en nature B&amp;S'!D42),"",'2-Contributions en nature B&amp;S'!D42)</f>
        <v/>
      </c>
      <c r="E43" s="146" t="str">
        <f>IF(ISBLANK('2-Contributions en nature B&amp;S'!E42),"",'2-Contributions en nature B&amp;S'!E42)</f>
        <v/>
      </c>
      <c r="F43" s="305" t="str">
        <f t="shared" si="2"/>
        <v/>
      </c>
      <c r="G43" s="346" t="str">
        <f>IF(ISBLANK('2-Contributions en nature B&amp;S'!G42),"",'2-Contributions en nature B&amp;S'!G42)</f>
        <v/>
      </c>
      <c r="H43" s="395"/>
      <c r="I43" s="404"/>
      <c r="J43" s="403" t="str">
        <f>IF(F43="","",IF(H43&gt;F43,Liste!$A$3,IF(AND(H43&lt;F43,I43=""),Liste!$A$4,"")))</f>
        <v/>
      </c>
      <c r="K43" s="343" t="str">
        <f t="shared" si="1"/>
        <v/>
      </c>
    </row>
    <row r="44" spans="1:11">
      <c r="A44" s="145">
        <v>38</v>
      </c>
      <c r="B44" s="146" t="str">
        <f>IF(ISBLANK('2-Contributions en nature B&amp;S'!B43),"",'2-Contributions en nature B&amp;S'!B43)</f>
        <v/>
      </c>
      <c r="C44" s="157" t="str">
        <f>IF(ISBLANK('2-Contributions en nature B&amp;S'!C43),"",'2-Contributions en nature B&amp;S'!C43)</f>
        <v/>
      </c>
      <c r="D44" s="305" t="str">
        <f>IF(ISBLANK('2-Contributions en nature B&amp;S'!D43),"",'2-Contributions en nature B&amp;S'!D43)</f>
        <v/>
      </c>
      <c r="E44" s="146" t="str">
        <f>IF(ISBLANK('2-Contributions en nature B&amp;S'!E43),"",'2-Contributions en nature B&amp;S'!E43)</f>
        <v/>
      </c>
      <c r="F44" s="305" t="str">
        <f t="shared" si="2"/>
        <v/>
      </c>
      <c r="G44" s="346" t="str">
        <f>IF(ISBLANK('2-Contributions en nature B&amp;S'!G43),"",'2-Contributions en nature B&amp;S'!G43)</f>
        <v/>
      </c>
      <c r="H44" s="395"/>
      <c r="I44" s="404"/>
      <c r="J44" s="403" t="str">
        <f>IF(F44="","",IF(H44&gt;F44,Liste!$A$3,IF(AND(H44&lt;F44,I44=""),Liste!$A$4,"")))</f>
        <v/>
      </c>
      <c r="K44" s="343" t="str">
        <f t="shared" si="1"/>
        <v/>
      </c>
    </row>
    <row r="45" spans="1:11">
      <c r="A45" s="145">
        <v>39</v>
      </c>
      <c r="B45" s="146" t="str">
        <f>IF(ISBLANK('2-Contributions en nature B&amp;S'!B44),"",'2-Contributions en nature B&amp;S'!B44)</f>
        <v/>
      </c>
      <c r="C45" s="157" t="str">
        <f>IF(ISBLANK('2-Contributions en nature B&amp;S'!C44),"",'2-Contributions en nature B&amp;S'!C44)</f>
        <v/>
      </c>
      <c r="D45" s="305" t="str">
        <f>IF(ISBLANK('2-Contributions en nature B&amp;S'!D44),"",'2-Contributions en nature B&amp;S'!D44)</f>
        <v/>
      </c>
      <c r="E45" s="146" t="str">
        <f>IF(ISBLANK('2-Contributions en nature B&amp;S'!E44),"",'2-Contributions en nature B&amp;S'!E44)</f>
        <v/>
      </c>
      <c r="F45" s="305" t="str">
        <f t="shared" si="2"/>
        <v/>
      </c>
      <c r="G45" s="346" t="str">
        <f>IF(ISBLANK('2-Contributions en nature B&amp;S'!G44),"",'2-Contributions en nature B&amp;S'!G44)</f>
        <v/>
      </c>
      <c r="H45" s="395"/>
      <c r="I45" s="404"/>
      <c r="J45" s="403" t="str">
        <f>IF(F45="","",IF(H45&gt;F45,Liste!$A$3,IF(AND(H45&lt;F45,I45=""),Liste!$A$4,"")))</f>
        <v/>
      </c>
      <c r="K45" s="343" t="str">
        <f t="shared" si="1"/>
        <v/>
      </c>
    </row>
    <row r="46" spans="1:11">
      <c r="A46" s="145">
        <v>40</v>
      </c>
      <c r="B46" s="146" t="str">
        <f>IF(ISBLANK('2-Contributions en nature B&amp;S'!B45),"",'2-Contributions en nature B&amp;S'!B45)</f>
        <v/>
      </c>
      <c r="C46" s="157" t="str">
        <f>IF(ISBLANK('2-Contributions en nature B&amp;S'!C45),"",'2-Contributions en nature B&amp;S'!C45)</f>
        <v/>
      </c>
      <c r="D46" s="305" t="str">
        <f>IF(ISBLANK('2-Contributions en nature B&amp;S'!D45),"",'2-Contributions en nature B&amp;S'!D45)</f>
        <v/>
      </c>
      <c r="E46" s="146" t="str">
        <f>IF(ISBLANK('2-Contributions en nature B&amp;S'!E45),"",'2-Contributions en nature B&amp;S'!E45)</f>
        <v/>
      </c>
      <c r="F46" s="305" t="str">
        <f t="shared" si="2"/>
        <v/>
      </c>
      <c r="G46" s="346" t="str">
        <f>IF(ISBLANK('2-Contributions en nature B&amp;S'!G45),"",'2-Contributions en nature B&amp;S'!G45)</f>
        <v/>
      </c>
      <c r="H46" s="395"/>
      <c r="I46" s="404"/>
      <c r="J46" s="403" t="str">
        <f>IF(F46="","",IF(H46&gt;F46,Liste!$A$3,IF(AND(H46&lt;F46,I46=""),Liste!$A$4,"")))</f>
        <v/>
      </c>
      <c r="K46" s="343" t="str">
        <f t="shared" si="1"/>
        <v/>
      </c>
    </row>
    <row r="47" spans="1:11">
      <c r="A47" s="145">
        <v>41</v>
      </c>
      <c r="B47" s="146" t="str">
        <f>IF(ISBLANK('2-Contributions en nature B&amp;S'!B46),"",'2-Contributions en nature B&amp;S'!B46)</f>
        <v/>
      </c>
      <c r="C47" s="157" t="str">
        <f>IF(ISBLANK('2-Contributions en nature B&amp;S'!C46),"",'2-Contributions en nature B&amp;S'!C46)</f>
        <v/>
      </c>
      <c r="D47" s="305" t="str">
        <f>IF(ISBLANK('2-Contributions en nature B&amp;S'!D46),"",'2-Contributions en nature B&amp;S'!D46)</f>
        <v/>
      </c>
      <c r="E47" s="146" t="str">
        <f>IF(ISBLANK('2-Contributions en nature B&amp;S'!E46),"",'2-Contributions en nature B&amp;S'!E46)</f>
        <v/>
      </c>
      <c r="F47" s="305" t="str">
        <f t="shared" si="2"/>
        <v/>
      </c>
      <c r="G47" s="346" t="str">
        <f>IF(ISBLANK('2-Contributions en nature B&amp;S'!G46),"",'2-Contributions en nature B&amp;S'!G46)</f>
        <v/>
      </c>
      <c r="H47" s="395"/>
      <c r="I47" s="404"/>
      <c r="J47" s="403" t="str">
        <f>IF(F47="","",IF(H47&gt;F47,Liste!$A$3,IF(AND(H47&lt;F47,I47=""),Liste!$A$4,"")))</f>
        <v/>
      </c>
      <c r="K47" s="343" t="str">
        <f t="shared" si="1"/>
        <v/>
      </c>
    </row>
    <row r="48" spans="1:11">
      <c r="A48" s="145">
        <v>42</v>
      </c>
      <c r="B48" s="146" t="str">
        <f>IF(ISBLANK('2-Contributions en nature B&amp;S'!B47),"",'2-Contributions en nature B&amp;S'!B47)</f>
        <v/>
      </c>
      <c r="C48" s="157" t="str">
        <f>IF(ISBLANK('2-Contributions en nature B&amp;S'!C47),"",'2-Contributions en nature B&amp;S'!C47)</f>
        <v/>
      </c>
      <c r="D48" s="305" t="str">
        <f>IF(ISBLANK('2-Contributions en nature B&amp;S'!D47),"",'2-Contributions en nature B&amp;S'!D47)</f>
        <v/>
      </c>
      <c r="E48" s="146" t="str">
        <f>IF(ISBLANK('2-Contributions en nature B&amp;S'!E47),"",'2-Contributions en nature B&amp;S'!E47)</f>
        <v/>
      </c>
      <c r="F48" s="305" t="str">
        <f t="shared" si="2"/>
        <v/>
      </c>
      <c r="G48" s="346" t="str">
        <f>IF(ISBLANK('2-Contributions en nature B&amp;S'!G47),"",'2-Contributions en nature B&amp;S'!G47)</f>
        <v/>
      </c>
      <c r="H48" s="395"/>
      <c r="I48" s="404"/>
      <c r="J48" s="403" t="str">
        <f>IF(F48="","",IF(H48&gt;F48,Liste!$A$3,IF(AND(H48&lt;F48,I48=""),Liste!$A$4,"")))</f>
        <v/>
      </c>
      <c r="K48" s="343" t="str">
        <f t="shared" si="1"/>
        <v/>
      </c>
    </row>
    <row r="49" spans="1:11">
      <c r="A49" s="145">
        <v>43</v>
      </c>
      <c r="B49" s="146" t="str">
        <f>IF(ISBLANK('2-Contributions en nature B&amp;S'!B48),"",'2-Contributions en nature B&amp;S'!B48)</f>
        <v/>
      </c>
      <c r="C49" s="157" t="str">
        <f>IF(ISBLANK('2-Contributions en nature B&amp;S'!C48),"",'2-Contributions en nature B&amp;S'!C48)</f>
        <v/>
      </c>
      <c r="D49" s="305" t="str">
        <f>IF(ISBLANK('2-Contributions en nature B&amp;S'!D48),"",'2-Contributions en nature B&amp;S'!D48)</f>
        <v/>
      </c>
      <c r="E49" s="146" t="str">
        <f>IF(ISBLANK('2-Contributions en nature B&amp;S'!E48),"",'2-Contributions en nature B&amp;S'!E48)</f>
        <v/>
      </c>
      <c r="F49" s="305" t="str">
        <f t="shared" si="2"/>
        <v/>
      </c>
      <c r="G49" s="346" t="str">
        <f>IF(ISBLANK('2-Contributions en nature B&amp;S'!G48),"",'2-Contributions en nature B&amp;S'!G48)</f>
        <v/>
      </c>
      <c r="H49" s="395"/>
      <c r="I49" s="404"/>
      <c r="J49" s="403" t="str">
        <f>IF(F49="","",IF(H49&gt;F49,Liste!$A$3,IF(AND(H49&lt;F49,I49=""),Liste!$A$4,"")))</f>
        <v/>
      </c>
      <c r="K49" s="343" t="str">
        <f t="shared" si="1"/>
        <v/>
      </c>
    </row>
    <row r="50" spans="1:11">
      <c r="A50" s="145">
        <v>44</v>
      </c>
      <c r="B50" s="146" t="str">
        <f>IF(ISBLANK('2-Contributions en nature B&amp;S'!B49),"",'2-Contributions en nature B&amp;S'!B49)</f>
        <v/>
      </c>
      <c r="C50" s="157" t="str">
        <f>IF(ISBLANK('2-Contributions en nature B&amp;S'!C49),"",'2-Contributions en nature B&amp;S'!C49)</f>
        <v/>
      </c>
      <c r="D50" s="305" t="str">
        <f>IF(ISBLANK('2-Contributions en nature B&amp;S'!D49),"",'2-Contributions en nature B&amp;S'!D49)</f>
        <v/>
      </c>
      <c r="E50" s="146" t="str">
        <f>IF(ISBLANK('2-Contributions en nature B&amp;S'!E49),"",'2-Contributions en nature B&amp;S'!E49)</f>
        <v/>
      </c>
      <c r="F50" s="305" t="str">
        <f t="shared" si="2"/>
        <v/>
      </c>
      <c r="G50" s="346" t="str">
        <f>IF(ISBLANK('2-Contributions en nature B&amp;S'!G49),"",'2-Contributions en nature B&amp;S'!G49)</f>
        <v/>
      </c>
      <c r="H50" s="395"/>
      <c r="I50" s="404"/>
      <c r="J50" s="403" t="str">
        <f>IF(F50="","",IF(H50&gt;F50,Liste!$A$3,IF(AND(H50&lt;F50,I50=""),Liste!$A$4,"")))</f>
        <v/>
      </c>
      <c r="K50" s="343" t="str">
        <f t="shared" si="1"/>
        <v/>
      </c>
    </row>
    <row r="51" spans="1:11">
      <c r="A51" s="145">
        <v>45</v>
      </c>
      <c r="B51" s="146" t="str">
        <f>IF(ISBLANK('2-Contributions en nature B&amp;S'!B50),"",'2-Contributions en nature B&amp;S'!B50)</f>
        <v/>
      </c>
      <c r="C51" s="157" t="str">
        <f>IF(ISBLANK('2-Contributions en nature B&amp;S'!C50),"",'2-Contributions en nature B&amp;S'!C50)</f>
        <v/>
      </c>
      <c r="D51" s="305" t="str">
        <f>IF(ISBLANK('2-Contributions en nature B&amp;S'!D50),"",'2-Contributions en nature B&amp;S'!D50)</f>
        <v/>
      </c>
      <c r="E51" s="146" t="str">
        <f>IF(ISBLANK('2-Contributions en nature B&amp;S'!E50),"",'2-Contributions en nature B&amp;S'!E50)</f>
        <v/>
      </c>
      <c r="F51" s="305" t="str">
        <f t="shared" si="2"/>
        <v/>
      </c>
      <c r="G51" s="346" t="str">
        <f>IF(ISBLANK('2-Contributions en nature B&amp;S'!G50),"",'2-Contributions en nature B&amp;S'!G50)</f>
        <v/>
      </c>
      <c r="H51" s="395"/>
      <c r="I51" s="404"/>
      <c r="J51" s="403" t="str">
        <f>IF(F51="","",IF(H51&gt;F51,Liste!$A$3,IF(AND(H51&lt;F51,I51=""),Liste!$A$4,"")))</f>
        <v/>
      </c>
      <c r="K51" s="343" t="str">
        <f t="shared" si="1"/>
        <v/>
      </c>
    </row>
    <row r="52" spans="1:11">
      <c r="A52" s="145">
        <v>46</v>
      </c>
      <c r="B52" s="146" t="str">
        <f>IF(ISBLANK('2-Contributions en nature B&amp;S'!B51),"",'2-Contributions en nature B&amp;S'!B51)</f>
        <v/>
      </c>
      <c r="C52" s="157" t="str">
        <f>IF(ISBLANK('2-Contributions en nature B&amp;S'!C51),"",'2-Contributions en nature B&amp;S'!C51)</f>
        <v/>
      </c>
      <c r="D52" s="305" t="str">
        <f>IF(ISBLANK('2-Contributions en nature B&amp;S'!D51),"",'2-Contributions en nature B&amp;S'!D51)</f>
        <v/>
      </c>
      <c r="E52" s="146" t="str">
        <f>IF(ISBLANK('2-Contributions en nature B&amp;S'!E51),"",'2-Contributions en nature B&amp;S'!E51)</f>
        <v/>
      </c>
      <c r="F52" s="305" t="str">
        <f t="shared" si="2"/>
        <v/>
      </c>
      <c r="G52" s="346" t="str">
        <f>IF(ISBLANK('2-Contributions en nature B&amp;S'!G51),"",'2-Contributions en nature B&amp;S'!G51)</f>
        <v/>
      </c>
      <c r="H52" s="395"/>
      <c r="I52" s="404"/>
      <c r="J52" s="403" t="str">
        <f>IF(F52="","",IF(H52&gt;F52,Liste!$A$3,IF(AND(H52&lt;F52,I52=""),Liste!$A$4,"")))</f>
        <v/>
      </c>
      <c r="K52" s="343" t="str">
        <f t="shared" si="1"/>
        <v/>
      </c>
    </row>
    <row r="53" spans="1:11">
      <c r="A53" s="145">
        <v>47</v>
      </c>
      <c r="B53" s="146" t="str">
        <f>IF(ISBLANK('2-Contributions en nature B&amp;S'!B52),"",'2-Contributions en nature B&amp;S'!B52)</f>
        <v/>
      </c>
      <c r="C53" s="157" t="str">
        <f>IF(ISBLANK('2-Contributions en nature B&amp;S'!C52),"",'2-Contributions en nature B&amp;S'!C52)</f>
        <v/>
      </c>
      <c r="D53" s="305" t="str">
        <f>IF(ISBLANK('2-Contributions en nature B&amp;S'!D52),"",'2-Contributions en nature B&amp;S'!D52)</f>
        <v/>
      </c>
      <c r="E53" s="146" t="str">
        <f>IF(ISBLANK('2-Contributions en nature B&amp;S'!E52),"",'2-Contributions en nature B&amp;S'!E52)</f>
        <v/>
      </c>
      <c r="F53" s="305" t="str">
        <f t="shared" si="2"/>
        <v/>
      </c>
      <c r="G53" s="346" t="str">
        <f>IF(ISBLANK('2-Contributions en nature B&amp;S'!G52),"",'2-Contributions en nature B&amp;S'!G52)</f>
        <v/>
      </c>
      <c r="H53" s="395"/>
      <c r="I53" s="404"/>
      <c r="J53" s="403" t="str">
        <f>IF(F53="","",IF(H53&gt;F53,Liste!$A$3,IF(AND(H53&lt;F53,I53=""),Liste!$A$4,"")))</f>
        <v/>
      </c>
      <c r="K53" s="343" t="str">
        <f t="shared" si="1"/>
        <v/>
      </c>
    </row>
    <row r="54" spans="1:11">
      <c r="A54" s="145">
        <v>48</v>
      </c>
      <c r="B54" s="146" t="str">
        <f>IF(ISBLANK('2-Contributions en nature B&amp;S'!B53),"",'2-Contributions en nature B&amp;S'!B53)</f>
        <v/>
      </c>
      <c r="C54" s="157" t="str">
        <f>IF(ISBLANK('2-Contributions en nature B&amp;S'!C53),"",'2-Contributions en nature B&amp;S'!C53)</f>
        <v/>
      </c>
      <c r="D54" s="305" t="str">
        <f>IF(ISBLANK('2-Contributions en nature B&amp;S'!D53),"",'2-Contributions en nature B&amp;S'!D53)</f>
        <v/>
      </c>
      <c r="E54" s="146" t="str">
        <f>IF(ISBLANK('2-Contributions en nature B&amp;S'!E53),"",'2-Contributions en nature B&amp;S'!E53)</f>
        <v/>
      </c>
      <c r="F54" s="305" t="str">
        <f t="shared" si="2"/>
        <v/>
      </c>
      <c r="G54" s="346" t="str">
        <f>IF(ISBLANK('2-Contributions en nature B&amp;S'!G53),"",'2-Contributions en nature B&amp;S'!G53)</f>
        <v/>
      </c>
      <c r="H54" s="395"/>
      <c r="I54" s="404"/>
      <c r="J54" s="403" t="str">
        <f>IF(F54="","",IF(H54&gt;F54,Liste!$A$3,IF(AND(H54&lt;F54,I54=""),Liste!$A$4,"")))</f>
        <v/>
      </c>
      <c r="K54" s="343" t="str">
        <f t="shared" si="1"/>
        <v/>
      </c>
    </row>
    <row r="55" spans="1:11">
      <c r="A55" s="145">
        <v>49</v>
      </c>
      <c r="B55" s="146" t="str">
        <f>IF(ISBLANK('2-Contributions en nature B&amp;S'!B54),"",'2-Contributions en nature B&amp;S'!B54)</f>
        <v/>
      </c>
      <c r="C55" s="157" t="str">
        <f>IF(ISBLANK('2-Contributions en nature B&amp;S'!C54),"",'2-Contributions en nature B&amp;S'!C54)</f>
        <v/>
      </c>
      <c r="D55" s="305" t="str">
        <f>IF(ISBLANK('2-Contributions en nature B&amp;S'!D54),"",'2-Contributions en nature B&amp;S'!D54)</f>
        <v/>
      </c>
      <c r="E55" s="146" t="str">
        <f>IF(ISBLANK('2-Contributions en nature B&amp;S'!E54),"",'2-Contributions en nature B&amp;S'!E54)</f>
        <v/>
      </c>
      <c r="F55" s="305" t="str">
        <f t="shared" si="2"/>
        <v/>
      </c>
      <c r="G55" s="346" t="str">
        <f>IF(ISBLANK('2-Contributions en nature B&amp;S'!G54),"",'2-Contributions en nature B&amp;S'!G54)</f>
        <v/>
      </c>
      <c r="H55" s="395"/>
      <c r="I55" s="404"/>
      <c r="J55" s="403" t="str">
        <f>IF(F55="","",IF(H55&gt;F55,Liste!$A$3,IF(AND(H55&lt;F55,I55=""),Liste!$A$4,"")))</f>
        <v/>
      </c>
      <c r="K55" s="343" t="str">
        <f t="shared" si="1"/>
        <v/>
      </c>
    </row>
    <row r="56" spans="1:11">
      <c r="A56" s="145">
        <v>50</v>
      </c>
      <c r="B56" s="146" t="str">
        <f>IF(ISBLANK('2-Contributions en nature B&amp;S'!B55),"",'2-Contributions en nature B&amp;S'!B55)</f>
        <v/>
      </c>
      <c r="C56" s="157" t="str">
        <f>IF(ISBLANK('2-Contributions en nature B&amp;S'!C55),"",'2-Contributions en nature B&amp;S'!C55)</f>
        <v/>
      </c>
      <c r="D56" s="305" t="str">
        <f>IF(ISBLANK('2-Contributions en nature B&amp;S'!D55),"",'2-Contributions en nature B&amp;S'!D55)</f>
        <v/>
      </c>
      <c r="E56" s="146" t="str">
        <f>IF(ISBLANK('2-Contributions en nature B&amp;S'!E55),"",'2-Contributions en nature B&amp;S'!E55)</f>
        <v/>
      </c>
      <c r="F56" s="305" t="str">
        <f t="shared" si="2"/>
        <v/>
      </c>
      <c r="G56" s="346" t="str">
        <f>IF(ISBLANK('2-Contributions en nature B&amp;S'!G55),"",'2-Contributions en nature B&amp;S'!G55)</f>
        <v/>
      </c>
      <c r="H56" s="395"/>
      <c r="I56" s="404"/>
      <c r="J56" s="403" t="str">
        <f>IF(F56="","",IF(H56&gt;F56,Liste!$A$3,IF(AND(H56&lt;F56,I56=""),Liste!$A$4,"")))</f>
        <v/>
      </c>
      <c r="K56" s="343" t="str">
        <f t="shared" si="1"/>
        <v/>
      </c>
    </row>
    <row r="57" spans="1:11">
      <c r="A57" s="145">
        <v>51</v>
      </c>
      <c r="B57" s="146" t="str">
        <f>IF(ISBLANK('2-Contributions en nature B&amp;S'!B56),"",'2-Contributions en nature B&amp;S'!B56)</f>
        <v/>
      </c>
      <c r="C57" s="157" t="str">
        <f>IF(ISBLANK('2-Contributions en nature B&amp;S'!C56),"",'2-Contributions en nature B&amp;S'!C56)</f>
        <v/>
      </c>
      <c r="D57" s="305" t="str">
        <f>IF(ISBLANK('2-Contributions en nature B&amp;S'!D56),"",'2-Contributions en nature B&amp;S'!D56)</f>
        <v/>
      </c>
      <c r="E57" s="146" t="str">
        <f>IF(ISBLANK('2-Contributions en nature B&amp;S'!E56),"",'2-Contributions en nature B&amp;S'!E56)</f>
        <v/>
      </c>
      <c r="F57" s="305" t="str">
        <f t="shared" si="2"/>
        <v/>
      </c>
      <c r="G57" s="346" t="str">
        <f>IF(ISBLANK('2-Contributions en nature B&amp;S'!G56),"",'2-Contributions en nature B&amp;S'!G56)</f>
        <v/>
      </c>
      <c r="H57" s="395"/>
      <c r="I57" s="404"/>
      <c r="J57" s="403" t="str">
        <f>IF(F57="","",IF(H57&gt;F57,Liste!$A$3,IF(AND(H57&lt;F57,I57=""),Liste!$A$4,"")))</f>
        <v/>
      </c>
      <c r="K57" s="343" t="str">
        <f t="shared" si="1"/>
        <v/>
      </c>
    </row>
    <row r="58" spans="1:11">
      <c r="A58" s="145">
        <v>52</v>
      </c>
      <c r="B58" s="146" t="str">
        <f>IF(ISBLANK('2-Contributions en nature B&amp;S'!B57),"",'2-Contributions en nature B&amp;S'!B57)</f>
        <v/>
      </c>
      <c r="C58" s="157" t="str">
        <f>IF(ISBLANK('2-Contributions en nature B&amp;S'!C57),"",'2-Contributions en nature B&amp;S'!C57)</f>
        <v/>
      </c>
      <c r="D58" s="305" t="str">
        <f>IF(ISBLANK('2-Contributions en nature B&amp;S'!D57),"",'2-Contributions en nature B&amp;S'!D57)</f>
        <v/>
      </c>
      <c r="E58" s="146" t="str">
        <f>IF(ISBLANK('2-Contributions en nature B&amp;S'!E57),"",'2-Contributions en nature B&amp;S'!E57)</f>
        <v/>
      </c>
      <c r="F58" s="305" t="str">
        <f t="shared" si="2"/>
        <v/>
      </c>
      <c r="G58" s="346" t="str">
        <f>IF(ISBLANK('2-Contributions en nature B&amp;S'!G57),"",'2-Contributions en nature B&amp;S'!G57)</f>
        <v/>
      </c>
      <c r="H58" s="395"/>
      <c r="I58" s="404"/>
      <c r="J58" s="403" t="str">
        <f>IF(F58="","",IF(H58&gt;F58,Liste!$A$3,IF(AND(H58&lt;F58,I58=""),Liste!$A$4,"")))</f>
        <v/>
      </c>
      <c r="K58" s="343" t="str">
        <f t="shared" si="1"/>
        <v/>
      </c>
    </row>
    <row r="59" spans="1:11">
      <c r="A59" s="145">
        <v>53</v>
      </c>
      <c r="B59" s="146" t="str">
        <f>IF(ISBLANK('2-Contributions en nature B&amp;S'!B58),"",'2-Contributions en nature B&amp;S'!B58)</f>
        <v/>
      </c>
      <c r="C59" s="157" t="str">
        <f>IF(ISBLANK('2-Contributions en nature B&amp;S'!C58),"",'2-Contributions en nature B&amp;S'!C58)</f>
        <v/>
      </c>
      <c r="D59" s="305" t="str">
        <f>IF(ISBLANK('2-Contributions en nature B&amp;S'!D58),"",'2-Contributions en nature B&amp;S'!D58)</f>
        <v/>
      </c>
      <c r="E59" s="146" t="str">
        <f>IF(ISBLANK('2-Contributions en nature B&amp;S'!E58),"",'2-Contributions en nature B&amp;S'!E58)</f>
        <v/>
      </c>
      <c r="F59" s="305" t="str">
        <f t="shared" si="2"/>
        <v/>
      </c>
      <c r="G59" s="346" t="str">
        <f>IF(ISBLANK('2-Contributions en nature B&amp;S'!G58),"",'2-Contributions en nature B&amp;S'!G58)</f>
        <v/>
      </c>
      <c r="H59" s="395"/>
      <c r="I59" s="404"/>
      <c r="J59" s="403" t="str">
        <f>IF(F59="","",IF(H59&gt;F59,Liste!$A$3,IF(AND(H59&lt;F59,I59=""),Liste!$A$4,"")))</f>
        <v/>
      </c>
      <c r="K59" s="343" t="str">
        <f t="shared" si="1"/>
        <v/>
      </c>
    </row>
    <row r="60" spans="1:11">
      <c r="A60" s="145">
        <v>54</v>
      </c>
      <c r="B60" s="146" t="str">
        <f>IF(ISBLANK('2-Contributions en nature B&amp;S'!B59),"",'2-Contributions en nature B&amp;S'!B59)</f>
        <v/>
      </c>
      <c r="C60" s="157" t="str">
        <f>IF(ISBLANK('2-Contributions en nature B&amp;S'!C59),"",'2-Contributions en nature B&amp;S'!C59)</f>
        <v/>
      </c>
      <c r="D60" s="305" t="str">
        <f>IF(ISBLANK('2-Contributions en nature B&amp;S'!D59),"",'2-Contributions en nature B&amp;S'!D59)</f>
        <v/>
      </c>
      <c r="E60" s="146" t="str">
        <f>IF(ISBLANK('2-Contributions en nature B&amp;S'!E59),"",'2-Contributions en nature B&amp;S'!E59)</f>
        <v/>
      </c>
      <c r="F60" s="305" t="str">
        <f t="shared" si="2"/>
        <v/>
      </c>
      <c r="G60" s="346" t="str">
        <f>IF(ISBLANK('2-Contributions en nature B&amp;S'!G59),"",'2-Contributions en nature B&amp;S'!G59)</f>
        <v/>
      </c>
      <c r="H60" s="395"/>
      <c r="I60" s="404"/>
      <c r="J60" s="403" t="str">
        <f>IF(F60="","",IF(H60&gt;F60,Liste!$A$3,IF(AND(H60&lt;F60,I60=""),Liste!$A$4,"")))</f>
        <v/>
      </c>
      <c r="K60" s="343" t="str">
        <f t="shared" si="1"/>
        <v/>
      </c>
    </row>
    <row r="61" spans="1:11">
      <c r="A61" s="145">
        <v>55</v>
      </c>
      <c r="B61" s="146" t="str">
        <f>IF(ISBLANK('2-Contributions en nature B&amp;S'!B60),"",'2-Contributions en nature B&amp;S'!B60)</f>
        <v/>
      </c>
      <c r="C61" s="157" t="str">
        <f>IF(ISBLANK('2-Contributions en nature B&amp;S'!C60),"",'2-Contributions en nature B&amp;S'!C60)</f>
        <v/>
      </c>
      <c r="D61" s="305" t="str">
        <f>IF(ISBLANK('2-Contributions en nature B&amp;S'!D60),"",'2-Contributions en nature B&amp;S'!D60)</f>
        <v/>
      </c>
      <c r="E61" s="146" t="str">
        <f>IF(ISBLANK('2-Contributions en nature B&amp;S'!E60),"",'2-Contributions en nature B&amp;S'!E60)</f>
        <v/>
      </c>
      <c r="F61" s="305" t="str">
        <f t="shared" si="2"/>
        <v/>
      </c>
      <c r="G61" s="346" t="str">
        <f>IF(ISBLANK('2-Contributions en nature B&amp;S'!G60),"",'2-Contributions en nature B&amp;S'!G60)</f>
        <v/>
      </c>
      <c r="H61" s="395"/>
      <c r="I61" s="404"/>
      <c r="J61" s="403" t="str">
        <f>IF(F61="","",IF(H61&gt;F61,Liste!$A$3,IF(AND(H61&lt;F61,I61=""),Liste!$A$4,"")))</f>
        <v/>
      </c>
      <c r="K61" s="343" t="str">
        <f t="shared" si="1"/>
        <v/>
      </c>
    </row>
    <row r="62" spans="1:11">
      <c r="A62" s="145">
        <v>56</v>
      </c>
      <c r="B62" s="146" t="str">
        <f>IF(ISBLANK('2-Contributions en nature B&amp;S'!B61),"",'2-Contributions en nature B&amp;S'!B61)</f>
        <v/>
      </c>
      <c r="C62" s="157" t="str">
        <f>IF(ISBLANK('2-Contributions en nature B&amp;S'!C61),"",'2-Contributions en nature B&amp;S'!C61)</f>
        <v/>
      </c>
      <c r="D62" s="305" t="str">
        <f>IF(ISBLANK('2-Contributions en nature B&amp;S'!D61),"",'2-Contributions en nature B&amp;S'!D61)</f>
        <v/>
      </c>
      <c r="E62" s="146" t="str">
        <f>IF(ISBLANK('2-Contributions en nature B&amp;S'!E61),"",'2-Contributions en nature B&amp;S'!E61)</f>
        <v/>
      </c>
      <c r="F62" s="305" t="str">
        <f t="shared" si="2"/>
        <v/>
      </c>
      <c r="G62" s="346" t="str">
        <f>IF(ISBLANK('2-Contributions en nature B&amp;S'!G61),"",'2-Contributions en nature B&amp;S'!G61)</f>
        <v/>
      </c>
      <c r="H62" s="395"/>
      <c r="I62" s="404"/>
      <c r="J62" s="403" t="str">
        <f>IF(F62="","",IF(H62&gt;F62,Liste!$A$3,IF(AND(H62&lt;F62,I62=""),Liste!$A$4,"")))</f>
        <v/>
      </c>
      <c r="K62" s="343" t="str">
        <f t="shared" si="1"/>
        <v/>
      </c>
    </row>
    <row r="63" spans="1:11">
      <c r="A63" s="145">
        <v>57</v>
      </c>
      <c r="B63" s="146" t="str">
        <f>IF(ISBLANK('2-Contributions en nature B&amp;S'!B62),"",'2-Contributions en nature B&amp;S'!B62)</f>
        <v/>
      </c>
      <c r="C63" s="157" t="str">
        <f>IF(ISBLANK('2-Contributions en nature B&amp;S'!C62),"",'2-Contributions en nature B&amp;S'!C62)</f>
        <v/>
      </c>
      <c r="D63" s="305" t="str">
        <f>IF(ISBLANK('2-Contributions en nature B&amp;S'!D62),"",'2-Contributions en nature B&amp;S'!D62)</f>
        <v/>
      </c>
      <c r="E63" s="146" t="str">
        <f>IF(ISBLANK('2-Contributions en nature B&amp;S'!E62),"",'2-Contributions en nature B&amp;S'!E62)</f>
        <v/>
      </c>
      <c r="F63" s="305" t="str">
        <f t="shared" si="2"/>
        <v/>
      </c>
      <c r="G63" s="346" t="str">
        <f>IF(ISBLANK('2-Contributions en nature B&amp;S'!G62),"",'2-Contributions en nature B&amp;S'!G62)</f>
        <v/>
      </c>
      <c r="H63" s="395"/>
      <c r="I63" s="404"/>
      <c r="J63" s="403" t="str">
        <f>IF(F63="","",IF(H63&gt;F63,Liste!$A$3,IF(AND(H63&lt;F63,I63=""),Liste!$A$4,"")))</f>
        <v/>
      </c>
      <c r="K63" s="343" t="str">
        <f t="shared" si="1"/>
        <v/>
      </c>
    </row>
    <row r="64" spans="1:11">
      <c r="A64" s="145">
        <v>58</v>
      </c>
      <c r="B64" s="146" t="str">
        <f>IF(ISBLANK('2-Contributions en nature B&amp;S'!B63),"",'2-Contributions en nature B&amp;S'!B63)</f>
        <v/>
      </c>
      <c r="C64" s="157" t="str">
        <f>IF(ISBLANK('2-Contributions en nature B&amp;S'!C63),"",'2-Contributions en nature B&amp;S'!C63)</f>
        <v/>
      </c>
      <c r="D64" s="305" t="str">
        <f>IF(ISBLANK('2-Contributions en nature B&amp;S'!D63),"",'2-Contributions en nature B&amp;S'!D63)</f>
        <v/>
      </c>
      <c r="E64" s="146" t="str">
        <f>IF(ISBLANK('2-Contributions en nature B&amp;S'!E63),"",'2-Contributions en nature B&amp;S'!E63)</f>
        <v/>
      </c>
      <c r="F64" s="305" t="str">
        <f t="shared" si="2"/>
        <v/>
      </c>
      <c r="G64" s="346" t="str">
        <f>IF(ISBLANK('2-Contributions en nature B&amp;S'!G63),"",'2-Contributions en nature B&amp;S'!G63)</f>
        <v/>
      </c>
      <c r="H64" s="395"/>
      <c r="I64" s="404"/>
      <c r="J64" s="403" t="str">
        <f>IF(F64="","",IF(H64&gt;F64,Liste!$A$3,IF(AND(H64&lt;F64,I64=""),Liste!$A$4,"")))</f>
        <v/>
      </c>
      <c r="K64" s="343" t="str">
        <f t="shared" si="1"/>
        <v/>
      </c>
    </row>
    <row r="65" spans="1:11">
      <c r="A65" s="145">
        <v>59</v>
      </c>
      <c r="B65" s="146" t="str">
        <f>IF(ISBLANK('2-Contributions en nature B&amp;S'!B64),"",'2-Contributions en nature B&amp;S'!B64)</f>
        <v/>
      </c>
      <c r="C65" s="157" t="str">
        <f>IF(ISBLANK('2-Contributions en nature B&amp;S'!C64),"",'2-Contributions en nature B&amp;S'!C64)</f>
        <v/>
      </c>
      <c r="D65" s="305" t="str">
        <f>IF(ISBLANK('2-Contributions en nature B&amp;S'!D64),"",'2-Contributions en nature B&amp;S'!D64)</f>
        <v/>
      </c>
      <c r="E65" s="146" t="str">
        <f>IF(ISBLANK('2-Contributions en nature B&amp;S'!E64),"",'2-Contributions en nature B&amp;S'!E64)</f>
        <v/>
      </c>
      <c r="F65" s="305" t="str">
        <f t="shared" si="2"/>
        <v/>
      </c>
      <c r="G65" s="346" t="str">
        <f>IF(ISBLANK('2-Contributions en nature B&amp;S'!G64),"",'2-Contributions en nature B&amp;S'!G64)</f>
        <v/>
      </c>
      <c r="H65" s="395"/>
      <c r="I65" s="404"/>
      <c r="J65" s="403" t="str">
        <f>IF(F65="","",IF(H65&gt;F65,Liste!$A$3,IF(AND(H65&lt;F65,I65=""),Liste!$A$4,"")))</f>
        <v/>
      </c>
      <c r="K65" s="343" t="str">
        <f t="shared" si="1"/>
        <v/>
      </c>
    </row>
    <row r="66" spans="1:11">
      <c r="A66" s="145">
        <v>60</v>
      </c>
      <c r="B66" s="146" t="str">
        <f>IF(ISBLANK('2-Contributions en nature B&amp;S'!B65),"",'2-Contributions en nature B&amp;S'!B65)</f>
        <v/>
      </c>
      <c r="C66" s="157" t="str">
        <f>IF(ISBLANK('2-Contributions en nature B&amp;S'!C65),"",'2-Contributions en nature B&amp;S'!C65)</f>
        <v/>
      </c>
      <c r="D66" s="305" t="str">
        <f>IF(ISBLANK('2-Contributions en nature B&amp;S'!D65),"",'2-Contributions en nature B&amp;S'!D65)</f>
        <v/>
      </c>
      <c r="E66" s="146" t="str">
        <f>IF(ISBLANK('2-Contributions en nature B&amp;S'!E65),"",'2-Contributions en nature B&amp;S'!E65)</f>
        <v/>
      </c>
      <c r="F66" s="305" t="str">
        <f t="shared" si="2"/>
        <v/>
      </c>
      <c r="G66" s="346" t="str">
        <f>IF(ISBLANK('2-Contributions en nature B&amp;S'!G65),"",'2-Contributions en nature B&amp;S'!G65)</f>
        <v/>
      </c>
      <c r="H66" s="395"/>
      <c r="I66" s="404"/>
      <c r="J66" s="403" t="str">
        <f>IF(F66="","",IF(H66&gt;F66,Liste!$A$3,IF(AND(H66&lt;F66,I66=""),Liste!$A$4,"")))</f>
        <v/>
      </c>
      <c r="K66" s="343" t="str">
        <f t="shared" si="1"/>
        <v/>
      </c>
    </row>
    <row r="67" spans="1:11">
      <c r="A67" s="145">
        <v>61</v>
      </c>
      <c r="B67" s="146" t="str">
        <f>IF(ISBLANK('2-Contributions en nature B&amp;S'!B66),"",'2-Contributions en nature B&amp;S'!B66)</f>
        <v/>
      </c>
      <c r="C67" s="157" t="str">
        <f>IF(ISBLANK('2-Contributions en nature B&amp;S'!C66),"",'2-Contributions en nature B&amp;S'!C66)</f>
        <v/>
      </c>
      <c r="D67" s="305" t="str">
        <f>IF(ISBLANK('2-Contributions en nature B&amp;S'!D66),"",'2-Contributions en nature B&amp;S'!D66)</f>
        <v/>
      </c>
      <c r="E67" s="146" t="str">
        <f>IF(ISBLANK('2-Contributions en nature B&amp;S'!E66),"",'2-Contributions en nature B&amp;S'!E66)</f>
        <v/>
      </c>
      <c r="F67" s="305" t="str">
        <f t="shared" si="2"/>
        <v/>
      </c>
      <c r="G67" s="346" t="str">
        <f>IF(ISBLANK('2-Contributions en nature B&amp;S'!G66),"",'2-Contributions en nature B&amp;S'!G66)</f>
        <v/>
      </c>
      <c r="H67" s="395"/>
      <c r="I67" s="404"/>
      <c r="J67" s="403" t="str">
        <f>IF(F67="","",IF(H67&gt;F67,Liste!$A$3,IF(AND(H67&lt;F67,I67=""),Liste!$A$4,"")))</f>
        <v/>
      </c>
      <c r="K67" s="343" t="str">
        <f t="shared" si="1"/>
        <v/>
      </c>
    </row>
    <row r="68" spans="1:11">
      <c r="A68" s="145">
        <v>62</v>
      </c>
      <c r="B68" s="146" t="str">
        <f>IF(ISBLANK('2-Contributions en nature B&amp;S'!B67),"",'2-Contributions en nature B&amp;S'!B67)</f>
        <v/>
      </c>
      <c r="C68" s="157" t="str">
        <f>IF(ISBLANK('2-Contributions en nature B&amp;S'!C67),"",'2-Contributions en nature B&amp;S'!C67)</f>
        <v/>
      </c>
      <c r="D68" s="305" t="str">
        <f>IF(ISBLANK('2-Contributions en nature B&amp;S'!D67),"",'2-Contributions en nature B&amp;S'!D67)</f>
        <v/>
      </c>
      <c r="E68" s="146" t="str">
        <f>IF(ISBLANK('2-Contributions en nature B&amp;S'!E67),"",'2-Contributions en nature B&amp;S'!E67)</f>
        <v/>
      </c>
      <c r="F68" s="305" t="str">
        <f t="shared" si="2"/>
        <v/>
      </c>
      <c r="G68" s="346" t="str">
        <f>IF(ISBLANK('2-Contributions en nature B&amp;S'!G67),"",'2-Contributions en nature B&amp;S'!G67)</f>
        <v/>
      </c>
      <c r="H68" s="395"/>
      <c r="I68" s="404"/>
      <c r="J68" s="403" t="str">
        <f>IF(F68="","",IF(H68&gt;F68,Liste!$A$3,IF(AND(H68&lt;F68,I68=""),Liste!$A$4,"")))</f>
        <v/>
      </c>
      <c r="K68" s="343" t="str">
        <f t="shared" si="1"/>
        <v/>
      </c>
    </row>
    <row r="69" spans="1:11">
      <c r="A69" s="145">
        <v>63</v>
      </c>
      <c r="B69" s="146" t="str">
        <f>IF(ISBLANK('2-Contributions en nature B&amp;S'!B68),"",'2-Contributions en nature B&amp;S'!B68)</f>
        <v/>
      </c>
      <c r="C69" s="157" t="str">
        <f>IF(ISBLANK('2-Contributions en nature B&amp;S'!C68),"",'2-Contributions en nature B&amp;S'!C68)</f>
        <v/>
      </c>
      <c r="D69" s="305" t="str">
        <f>IF(ISBLANK('2-Contributions en nature B&amp;S'!D68),"",'2-Contributions en nature B&amp;S'!D68)</f>
        <v/>
      </c>
      <c r="E69" s="146" t="str">
        <f>IF(ISBLANK('2-Contributions en nature B&amp;S'!E68),"",'2-Contributions en nature B&amp;S'!E68)</f>
        <v/>
      </c>
      <c r="F69" s="305" t="str">
        <f t="shared" si="2"/>
        <v/>
      </c>
      <c r="G69" s="346" t="str">
        <f>IF(ISBLANK('2-Contributions en nature B&amp;S'!G68),"",'2-Contributions en nature B&amp;S'!G68)</f>
        <v/>
      </c>
      <c r="H69" s="395"/>
      <c r="I69" s="404"/>
      <c r="J69" s="403" t="str">
        <f>IF(F69="","",IF(H69&gt;F69,Liste!$A$3,IF(AND(H69&lt;F69,I69=""),Liste!$A$4,"")))</f>
        <v/>
      </c>
      <c r="K69" s="343" t="str">
        <f t="shared" si="1"/>
        <v/>
      </c>
    </row>
    <row r="70" spans="1:11">
      <c r="A70" s="145">
        <v>64</v>
      </c>
      <c r="B70" s="146" t="str">
        <f>IF(ISBLANK('2-Contributions en nature B&amp;S'!B69),"",'2-Contributions en nature B&amp;S'!B69)</f>
        <v/>
      </c>
      <c r="C70" s="157" t="str">
        <f>IF(ISBLANK('2-Contributions en nature B&amp;S'!C69),"",'2-Contributions en nature B&amp;S'!C69)</f>
        <v/>
      </c>
      <c r="D70" s="305" t="str">
        <f>IF(ISBLANK('2-Contributions en nature B&amp;S'!D69),"",'2-Contributions en nature B&amp;S'!D69)</f>
        <v/>
      </c>
      <c r="E70" s="146" t="str">
        <f>IF(ISBLANK('2-Contributions en nature B&amp;S'!E69),"",'2-Contributions en nature B&amp;S'!E69)</f>
        <v/>
      </c>
      <c r="F70" s="305" t="str">
        <f t="shared" si="2"/>
        <v/>
      </c>
      <c r="G70" s="346" t="str">
        <f>IF(ISBLANK('2-Contributions en nature B&amp;S'!G69),"",'2-Contributions en nature B&amp;S'!G69)</f>
        <v/>
      </c>
      <c r="H70" s="395"/>
      <c r="I70" s="404"/>
      <c r="J70" s="403" t="str">
        <f>IF(F70="","",IF(H70&gt;F70,Liste!$A$3,IF(AND(H70&lt;F70,I70=""),Liste!$A$4,"")))</f>
        <v/>
      </c>
      <c r="K70" s="343" t="str">
        <f t="shared" si="1"/>
        <v/>
      </c>
    </row>
    <row r="71" spans="1:11">
      <c r="A71" s="145">
        <v>65</v>
      </c>
      <c r="B71" s="146" t="str">
        <f>IF(ISBLANK('2-Contributions en nature B&amp;S'!B70),"",'2-Contributions en nature B&amp;S'!B70)</f>
        <v/>
      </c>
      <c r="C71" s="157" t="str">
        <f>IF(ISBLANK('2-Contributions en nature B&amp;S'!C70),"",'2-Contributions en nature B&amp;S'!C70)</f>
        <v/>
      </c>
      <c r="D71" s="305" t="str">
        <f>IF(ISBLANK('2-Contributions en nature B&amp;S'!D70),"",'2-Contributions en nature B&amp;S'!D70)</f>
        <v/>
      </c>
      <c r="E71" s="146" t="str">
        <f>IF(ISBLANK('2-Contributions en nature B&amp;S'!E70),"",'2-Contributions en nature B&amp;S'!E70)</f>
        <v/>
      </c>
      <c r="F71" s="305" t="str">
        <f t="shared" ref="F71:F106" si="3">IF(OR(D71="",C71=""),"",D71*C71)</f>
        <v/>
      </c>
      <c r="G71" s="346" t="str">
        <f>IF(ISBLANK('2-Contributions en nature B&amp;S'!G70),"",'2-Contributions en nature B&amp;S'!G70)</f>
        <v/>
      </c>
      <c r="H71" s="395"/>
      <c r="I71" s="404"/>
      <c r="J71" s="403" t="str">
        <f>IF(F71="","",IF(H71&gt;F71,Liste!$A$3,IF(AND(H71&lt;F71,I71=""),Liste!$A$4,"")))</f>
        <v/>
      </c>
      <c r="K71" s="343" t="str">
        <f t="shared" si="1"/>
        <v/>
      </c>
    </row>
    <row r="72" spans="1:11">
      <c r="A72" s="145">
        <v>66</v>
      </c>
      <c r="B72" s="146" t="str">
        <f>IF(ISBLANK('2-Contributions en nature B&amp;S'!B71),"",'2-Contributions en nature B&amp;S'!B71)</f>
        <v/>
      </c>
      <c r="C72" s="157" t="str">
        <f>IF(ISBLANK('2-Contributions en nature B&amp;S'!C71),"",'2-Contributions en nature B&amp;S'!C71)</f>
        <v/>
      </c>
      <c r="D72" s="305" t="str">
        <f>IF(ISBLANK('2-Contributions en nature B&amp;S'!D71),"",'2-Contributions en nature B&amp;S'!D71)</f>
        <v/>
      </c>
      <c r="E72" s="146" t="str">
        <f>IF(ISBLANK('2-Contributions en nature B&amp;S'!E71),"",'2-Contributions en nature B&amp;S'!E71)</f>
        <v/>
      </c>
      <c r="F72" s="305" t="str">
        <f t="shared" si="3"/>
        <v/>
      </c>
      <c r="G72" s="346" t="str">
        <f>IF(ISBLANK('2-Contributions en nature B&amp;S'!G71),"",'2-Contributions en nature B&amp;S'!G71)</f>
        <v/>
      </c>
      <c r="H72" s="395"/>
      <c r="I72" s="404"/>
      <c r="J72" s="403" t="str">
        <f>IF(F72="","",IF(H72&gt;F72,Liste!$A$3,IF(AND(H72&lt;F72,I72=""),Liste!$A$4,"")))</f>
        <v/>
      </c>
      <c r="K72" s="343" t="str">
        <f t="shared" si="1"/>
        <v/>
      </c>
    </row>
    <row r="73" spans="1:11">
      <c r="A73" s="145">
        <v>67</v>
      </c>
      <c r="B73" s="146" t="str">
        <f>IF(ISBLANK('2-Contributions en nature B&amp;S'!B72),"",'2-Contributions en nature B&amp;S'!B72)</f>
        <v/>
      </c>
      <c r="C73" s="157" t="str">
        <f>IF(ISBLANK('2-Contributions en nature B&amp;S'!C72),"",'2-Contributions en nature B&amp;S'!C72)</f>
        <v/>
      </c>
      <c r="D73" s="305" t="str">
        <f>IF(ISBLANK('2-Contributions en nature B&amp;S'!D72),"",'2-Contributions en nature B&amp;S'!D72)</f>
        <v/>
      </c>
      <c r="E73" s="146" t="str">
        <f>IF(ISBLANK('2-Contributions en nature B&amp;S'!E72),"",'2-Contributions en nature B&amp;S'!E72)</f>
        <v/>
      </c>
      <c r="F73" s="305" t="str">
        <f t="shared" si="3"/>
        <v/>
      </c>
      <c r="G73" s="346" t="str">
        <f>IF(ISBLANK('2-Contributions en nature B&amp;S'!G72),"",'2-Contributions en nature B&amp;S'!G72)</f>
        <v/>
      </c>
      <c r="H73" s="395"/>
      <c r="I73" s="404"/>
      <c r="J73" s="403" t="str">
        <f>IF(F73="","",IF(H73&gt;F73,Liste!$A$3,IF(AND(H73&lt;F73,I73=""),Liste!$A$4,"")))</f>
        <v/>
      </c>
      <c r="K73" s="343" t="str">
        <f t="shared" ref="K73:K106" si="4">IF(OR(F73="",ISBLANK(H73)),"",F73-H73)</f>
        <v/>
      </c>
    </row>
    <row r="74" spans="1:11">
      <c r="A74" s="145">
        <v>68</v>
      </c>
      <c r="B74" s="146" t="str">
        <f>IF(ISBLANK('2-Contributions en nature B&amp;S'!B73),"",'2-Contributions en nature B&amp;S'!B73)</f>
        <v/>
      </c>
      <c r="C74" s="157" t="str">
        <f>IF(ISBLANK('2-Contributions en nature B&amp;S'!C73),"",'2-Contributions en nature B&amp;S'!C73)</f>
        <v/>
      </c>
      <c r="D74" s="305" t="str">
        <f>IF(ISBLANK('2-Contributions en nature B&amp;S'!D73),"",'2-Contributions en nature B&amp;S'!D73)</f>
        <v/>
      </c>
      <c r="E74" s="146" t="str">
        <f>IF(ISBLANK('2-Contributions en nature B&amp;S'!E73),"",'2-Contributions en nature B&amp;S'!E73)</f>
        <v/>
      </c>
      <c r="F74" s="305" t="str">
        <f t="shared" si="3"/>
        <v/>
      </c>
      <c r="G74" s="346" t="str">
        <f>IF(ISBLANK('2-Contributions en nature B&amp;S'!G73),"",'2-Contributions en nature B&amp;S'!G73)</f>
        <v/>
      </c>
      <c r="H74" s="395"/>
      <c r="I74" s="404"/>
      <c r="J74" s="403" t="str">
        <f>IF(F74="","",IF(H74&gt;F74,Liste!$A$3,IF(AND(H74&lt;F74,I74=""),Liste!$A$4,"")))</f>
        <v/>
      </c>
      <c r="K74" s="343" t="str">
        <f t="shared" si="4"/>
        <v/>
      </c>
    </row>
    <row r="75" spans="1:11">
      <c r="A75" s="145">
        <v>69</v>
      </c>
      <c r="B75" s="146" t="str">
        <f>IF(ISBLANK('2-Contributions en nature B&amp;S'!B74),"",'2-Contributions en nature B&amp;S'!B74)</f>
        <v/>
      </c>
      <c r="C75" s="157" t="str">
        <f>IF(ISBLANK('2-Contributions en nature B&amp;S'!C74),"",'2-Contributions en nature B&amp;S'!C74)</f>
        <v/>
      </c>
      <c r="D75" s="305" t="str">
        <f>IF(ISBLANK('2-Contributions en nature B&amp;S'!D74),"",'2-Contributions en nature B&amp;S'!D74)</f>
        <v/>
      </c>
      <c r="E75" s="146" t="str">
        <f>IF(ISBLANK('2-Contributions en nature B&amp;S'!E74),"",'2-Contributions en nature B&amp;S'!E74)</f>
        <v/>
      </c>
      <c r="F75" s="305" t="str">
        <f t="shared" si="3"/>
        <v/>
      </c>
      <c r="G75" s="346" t="str">
        <f>IF(ISBLANK('2-Contributions en nature B&amp;S'!G74),"",'2-Contributions en nature B&amp;S'!G74)</f>
        <v/>
      </c>
      <c r="H75" s="395"/>
      <c r="I75" s="404"/>
      <c r="J75" s="403" t="str">
        <f>IF(F75="","",IF(H75&gt;F75,Liste!$A$3,IF(AND(H75&lt;F75,I75=""),Liste!$A$4,"")))</f>
        <v/>
      </c>
      <c r="K75" s="343" t="str">
        <f t="shared" si="4"/>
        <v/>
      </c>
    </row>
    <row r="76" spans="1:11">
      <c r="A76" s="145">
        <v>70</v>
      </c>
      <c r="B76" s="146" t="str">
        <f>IF(ISBLANK('2-Contributions en nature B&amp;S'!B75),"",'2-Contributions en nature B&amp;S'!B75)</f>
        <v/>
      </c>
      <c r="C76" s="157" t="str">
        <f>IF(ISBLANK('2-Contributions en nature B&amp;S'!C75),"",'2-Contributions en nature B&amp;S'!C75)</f>
        <v/>
      </c>
      <c r="D76" s="305" t="str">
        <f>IF(ISBLANK('2-Contributions en nature B&amp;S'!D75),"",'2-Contributions en nature B&amp;S'!D75)</f>
        <v/>
      </c>
      <c r="E76" s="146" t="str">
        <f>IF(ISBLANK('2-Contributions en nature B&amp;S'!E75),"",'2-Contributions en nature B&amp;S'!E75)</f>
        <v/>
      </c>
      <c r="F76" s="305" t="str">
        <f t="shared" si="3"/>
        <v/>
      </c>
      <c r="G76" s="346" t="str">
        <f>IF(ISBLANK('2-Contributions en nature B&amp;S'!G75),"",'2-Contributions en nature B&amp;S'!G75)</f>
        <v/>
      </c>
      <c r="H76" s="395"/>
      <c r="I76" s="404"/>
      <c r="J76" s="403" t="str">
        <f>IF(F76="","",IF(H76&gt;F76,Liste!$A$3,IF(AND(H76&lt;F76,I76=""),Liste!$A$4,"")))</f>
        <v/>
      </c>
      <c r="K76" s="343" t="str">
        <f t="shared" si="4"/>
        <v/>
      </c>
    </row>
    <row r="77" spans="1:11">
      <c r="A77" s="145">
        <v>71</v>
      </c>
      <c r="B77" s="146" t="str">
        <f>IF(ISBLANK('2-Contributions en nature B&amp;S'!B76),"",'2-Contributions en nature B&amp;S'!B76)</f>
        <v/>
      </c>
      <c r="C77" s="157" t="str">
        <f>IF(ISBLANK('2-Contributions en nature B&amp;S'!C76),"",'2-Contributions en nature B&amp;S'!C76)</f>
        <v/>
      </c>
      <c r="D77" s="305" t="str">
        <f>IF(ISBLANK('2-Contributions en nature B&amp;S'!D76),"",'2-Contributions en nature B&amp;S'!D76)</f>
        <v/>
      </c>
      <c r="E77" s="146" t="str">
        <f>IF(ISBLANK('2-Contributions en nature B&amp;S'!E76),"",'2-Contributions en nature B&amp;S'!E76)</f>
        <v/>
      </c>
      <c r="F77" s="305" t="str">
        <f t="shared" si="3"/>
        <v/>
      </c>
      <c r="G77" s="346" t="str">
        <f>IF(ISBLANK('2-Contributions en nature B&amp;S'!G76),"",'2-Contributions en nature B&amp;S'!G76)</f>
        <v/>
      </c>
      <c r="H77" s="395"/>
      <c r="I77" s="404"/>
      <c r="J77" s="403" t="str">
        <f>IF(F77="","",IF(H77&gt;F77,Liste!$A$3,IF(AND(H77&lt;F77,I77=""),Liste!$A$4,"")))</f>
        <v/>
      </c>
      <c r="K77" s="343" t="str">
        <f t="shared" si="4"/>
        <v/>
      </c>
    </row>
    <row r="78" spans="1:11">
      <c r="A78" s="145">
        <v>72</v>
      </c>
      <c r="B78" s="146" t="str">
        <f>IF(ISBLANK('2-Contributions en nature B&amp;S'!B77),"",'2-Contributions en nature B&amp;S'!B77)</f>
        <v/>
      </c>
      <c r="C78" s="157" t="str">
        <f>IF(ISBLANK('2-Contributions en nature B&amp;S'!C77),"",'2-Contributions en nature B&amp;S'!C77)</f>
        <v/>
      </c>
      <c r="D78" s="305" t="str">
        <f>IF(ISBLANK('2-Contributions en nature B&amp;S'!D77),"",'2-Contributions en nature B&amp;S'!D77)</f>
        <v/>
      </c>
      <c r="E78" s="146" t="str">
        <f>IF(ISBLANK('2-Contributions en nature B&amp;S'!E77),"",'2-Contributions en nature B&amp;S'!E77)</f>
        <v/>
      </c>
      <c r="F78" s="305" t="str">
        <f t="shared" si="3"/>
        <v/>
      </c>
      <c r="G78" s="346" t="str">
        <f>IF(ISBLANK('2-Contributions en nature B&amp;S'!G77),"",'2-Contributions en nature B&amp;S'!G77)</f>
        <v/>
      </c>
      <c r="H78" s="395"/>
      <c r="I78" s="404"/>
      <c r="J78" s="403" t="str">
        <f>IF(F78="","",IF(H78&gt;F78,Liste!$A$3,IF(AND(H78&lt;F78,I78=""),Liste!$A$4,"")))</f>
        <v/>
      </c>
      <c r="K78" s="343" t="str">
        <f t="shared" si="4"/>
        <v/>
      </c>
    </row>
    <row r="79" spans="1:11">
      <c r="A79" s="145">
        <v>73</v>
      </c>
      <c r="B79" s="146" t="str">
        <f>IF(ISBLANK('2-Contributions en nature B&amp;S'!B78),"",'2-Contributions en nature B&amp;S'!B78)</f>
        <v/>
      </c>
      <c r="C79" s="157" t="str">
        <f>IF(ISBLANK('2-Contributions en nature B&amp;S'!C78),"",'2-Contributions en nature B&amp;S'!C78)</f>
        <v/>
      </c>
      <c r="D79" s="305" t="str">
        <f>IF(ISBLANK('2-Contributions en nature B&amp;S'!D78),"",'2-Contributions en nature B&amp;S'!D78)</f>
        <v/>
      </c>
      <c r="E79" s="146" t="str">
        <f>IF(ISBLANK('2-Contributions en nature B&amp;S'!E78),"",'2-Contributions en nature B&amp;S'!E78)</f>
        <v/>
      </c>
      <c r="F79" s="305" t="str">
        <f t="shared" si="3"/>
        <v/>
      </c>
      <c r="G79" s="346" t="str">
        <f>IF(ISBLANK('2-Contributions en nature B&amp;S'!G78),"",'2-Contributions en nature B&amp;S'!G78)</f>
        <v/>
      </c>
      <c r="H79" s="395"/>
      <c r="I79" s="404"/>
      <c r="J79" s="403" t="str">
        <f>IF(F79="","",IF(H79&gt;F79,Liste!$A$3,IF(AND(H79&lt;F79,I79=""),Liste!$A$4,"")))</f>
        <v/>
      </c>
      <c r="K79" s="343" t="str">
        <f t="shared" si="4"/>
        <v/>
      </c>
    </row>
    <row r="80" spans="1:11">
      <c r="A80" s="145">
        <v>74</v>
      </c>
      <c r="B80" s="146" t="str">
        <f>IF(ISBLANK('2-Contributions en nature B&amp;S'!B79),"",'2-Contributions en nature B&amp;S'!B79)</f>
        <v/>
      </c>
      <c r="C80" s="157" t="str">
        <f>IF(ISBLANK('2-Contributions en nature B&amp;S'!C79),"",'2-Contributions en nature B&amp;S'!C79)</f>
        <v/>
      </c>
      <c r="D80" s="305" t="str">
        <f>IF(ISBLANK('2-Contributions en nature B&amp;S'!D79),"",'2-Contributions en nature B&amp;S'!D79)</f>
        <v/>
      </c>
      <c r="E80" s="146" t="str">
        <f>IF(ISBLANK('2-Contributions en nature B&amp;S'!E79),"",'2-Contributions en nature B&amp;S'!E79)</f>
        <v/>
      </c>
      <c r="F80" s="305" t="str">
        <f t="shared" si="3"/>
        <v/>
      </c>
      <c r="G80" s="346" t="str">
        <f>IF(ISBLANK('2-Contributions en nature B&amp;S'!G79),"",'2-Contributions en nature B&amp;S'!G79)</f>
        <v/>
      </c>
      <c r="H80" s="395"/>
      <c r="I80" s="404"/>
      <c r="J80" s="403" t="str">
        <f>IF(F80="","",IF(H80&gt;F80,Liste!$A$3,IF(AND(H80&lt;F80,I80=""),Liste!$A$4,"")))</f>
        <v/>
      </c>
      <c r="K80" s="343" t="str">
        <f t="shared" si="4"/>
        <v/>
      </c>
    </row>
    <row r="81" spans="1:11">
      <c r="A81" s="145">
        <v>75</v>
      </c>
      <c r="B81" s="146" t="str">
        <f>IF(ISBLANK('2-Contributions en nature B&amp;S'!B80),"",'2-Contributions en nature B&amp;S'!B80)</f>
        <v/>
      </c>
      <c r="C81" s="157" t="str">
        <f>IF(ISBLANK('2-Contributions en nature B&amp;S'!C80),"",'2-Contributions en nature B&amp;S'!C80)</f>
        <v/>
      </c>
      <c r="D81" s="305" t="str">
        <f>IF(ISBLANK('2-Contributions en nature B&amp;S'!D80),"",'2-Contributions en nature B&amp;S'!D80)</f>
        <v/>
      </c>
      <c r="E81" s="146" t="str">
        <f>IF(ISBLANK('2-Contributions en nature B&amp;S'!E80),"",'2-Contributions en nature B&amp;S'!E80)</f>
        <v/>
      </c>
      <c r="F81" s="305" t="str">
        <f t="shared" si="3"/>
        <v/>
      </c>
      <c r="G81" s="346" t="str">
        <f>IF(ISBLANK('2-Contributions en nature B&amp;S'!G80),"",'2-Contributions en nature B&amp;S'!G80)</f>
        <v/>
      </c>
      <c r="H81" s="395"/>
      <c r="I81" s="404"/>
      <c r="J81" s="403" t="str">
        <f>IF(F81="","",IF(H81&gt;F81,Liste!$A$3,IF(AND(H81&lt;F81,I81=""),Liste!$A$4,"")))</f>
        <v/>
      </c>
      <c r="K81" s="343" t="str">
        <f t="shared" si="4"/>
        <v/>
      </c>
    </row>
    <row r="82" spans="1:11">
      <c r="A82" s="145">
        <v>76</v>
      </c>
      <c r="B82" s="146" t="str">
        <f>IF(ISBLANK('2-Contributions en nature B&amp;S'!B81),"",'2-Contributions en nature B&amp;S'!B81)</f>
        <v/>
      </c>
      <c r="C82" s="157" t="str">
        <f>IF(ISBLANK('2-Contributions en nature B&amp;S'!C81),"",'2-Contributions en nature B&amp;S'!C81)</f>
        <v/>
      </c>
      <c r="D82" s="305" t="str">
        <f>IF(ISBLANK('2-Contributions en nature B&amp;S'!D81),"",'2-Contributions en nature B&amp;S'!D81)</f>
        <v/>
      </c>
      <c r="E82" s="146" t="str">
        <f>IF(ISBLANK('2-Contributions en nature B&amp;S'!E81),"",'2-Contributions en nature B&amp;S'!E81)</f>
        <v/>
      </c>
      <c r="F82" s="305" t="str">
        <f t="shared" si="3"/>
        <v/>
      </c>
      <c r="G82" s="346" t="str">
        <f>IF(ISBLANK('2-Contributions en nature B&amp;S'!G81),"",'2-Contributions en nature B&amp;S'!G81)</f>
        <v/>
      </c>
      <c r="H82" s="395"/>
      <c r="I82" s="404"/>
      <c r="J82" s="403" t="str">
        <f>IF(F82="","",IF(H82&gt;F82,Liste!$A$3,IF(AND(H82&lt;F82,I82=""),Liste!$A$4,"")))</f>
        <v/>
      </c>
      <c r="K82" s="343" t="str">
        <f t="shared" si="4"/>
        <v/>
      </c>
    </row>
    <row r="83" spans="1:11">
      <c r="A83" s="145">
        <v>77</v>
      </c>
      <c r="B83" s="146" t="str">
        <f>IF(ISBLANK('2-Contributions en nature B&amp;S'!B82),"",'2-Contributions en nature B&amp;S'!B82)</f>
        <v/>
      </c>
      <c r="C83" s="157" t="str">
        <f>IF(ISBLANK('2-Contributions en nature B&amp;S'!C82),"",'2-Contributions en nature B&amp;S'!C82)</f>
        <v/>
      </c>
      <c r="D83" s="305" t="str">
        <f>IF(ISBLANK('2-Contributions en nature B&amp;S'!D82),"",'2-Contributions en nature B&amp;S'!D82)</f>
        <v/>
      </c>
      <c r="E83" s="146" t="str">
        <f>IF(ISBLANK('2-Contributions en nature B&amp;S'!E82),"",'2-Contributions en nature B&amp;S'!E82)</f>
        <v/>
      </c>
      <c r="F83" s="305" t="str">
        <f t="shared" si="3"/>
        <v/>
      </c>
      <c r="G83" s="346" t="str">
        <f>IF(ISBLANK('2-Contributions en nature B&amp;S'!G82),"",'2-Contributions en nature B&amp;S'!G82)</f>
        <v/>
      </c>
      <c r="H83" s="395"/>
      <c r="I83" s="404"/>
      <c r="J83" s="403" t="str">
        <f>IF(F83="","",IF(H83&gt;F83,Liste!$A$3,IF(AND(H83&lt;F83,I83=""),Liste!$A$4,"")))</f>
        <v/>
      </c>
      <c r="K83" s="343" t="str">
        <f t="shared" si="4"/>
        <v/>
      </c>
    </row>
    <row r="84" spans="1:11">
      <c r="A84" s="145">
        <v>78</v>
      </c>
      <c r="B84" s="146" t="str">
        <f>IF(ISBLANK('2-Contributions en nature B&amp;S'!B83),"",'2-Contributions en nature B&amp;S'!B83)</f>
        <v/>
      </c>
      <c r="C84" s="157" t="str">
        <f>IF(ISBLANK('2-Contributions en nature B&amp;S'!C83),"",'2-Contributions en nature B&amp;S'!C83)</f>
        <v/>
      </c>
      <c r="D84" s="305" t="str">
        <f>IF(ISBLANK('2-Contributions en nature B&amp;S'!D83),"",'2-Contributions en nature B&amp;S'!D83)</f>
        <v/>
      </c>
      <c r="E84" s="146" t="str">
        <f>IF(ISBLANK('2-Contributions en nature B&amp;S'!E83),"",'2-Contributions en nature B&amp;S'!E83)</f>
        <v/>
      </c>
      <c r="F84" s="305" t="str">
        <f t="shared" si="3"/>
        <v/>
      </c>
      <c r="G84" s="346" t="str">
        <f>IF(ISBLANK('2-Contributions en nature B&amp;S'!G83),"",'2-Contributions en nature B&amp;S'!G83)</f>
        <v/>
      </c>
      <c r="H84" s="395"/>
      <c r="I84" s="404"/>
      <c r="J84" s="403" t="str">
        <f>IF(F84="","",IF(H84&gt;F84,Liste!$A$3,IF(AND(H84&lt;F84,I84=""),Liste!$A$4,"")))</f>
        <v/>
      </c>
      <c r="K84" s="343" t="str">
        <f t="shared" si="4"/>
        <v/>
      </c>
    </row>
    <row r="85" spans="1:11">
      <c r="A85" s="145">
        <v>79</v>
      </c>
      <c r="B85" s="146" t="str">
        <f>IF(ISBLANK('2-Contributions en nature B&amp;S'!B84),"",'2-Contributions en nature B&amp;S'!B84)</f>
        <v/>
      </c>
      <c r="C85" s="157" t="str">
        <f>IF(ISBLANK('2-Contributions en nature B&amp;S'!C84),"",'2-Contributions en nature B&amp;S'!C84)</f>
        <v/>
      </c>
      <c r="D85" s="305" t="str">
        <f>IF(ISBLANK('2-Contributions en nature B&amp;S'!D84),"",'2-Contributions en nature B&amp;S'!D84)</f>
        <v/>
      </c>
      <c r="E85" s="146" t="str">
        <f>IF(ISBLANK('2-Contributions en nature B&amp;S'!E84),"",'2-Contributions en nature B&amp;S'!E84)</f>
        <v/>
      </c>
      <c r="F85" s="305" t="str">
        <f t="shared" si="3"/>
        <v/>
      </c>
      <c r="G85" s="346" t="str">
        <f>IF(ISBLANK('2-Contributions en nature B&amp;S'!G84),"",'2-Contributions en nature B&amp;S'!G84)</f>
        <v/>
      </c>
      <c r="H85" s="395"/>
      <c r="I85" s="404"/>
      <c r="J85" s="403" t="str">
        <f>IF(F85="","",IF(H85&gt;F85,Liste!$A$3,IF(AND(H85&lt;F85,I85=""),Liste!$A$4,"")))</f>
        <v/>
      </c>
      <c r="K85" s="343" t="str">
        <f t="shared" si="4"/>
        <v/>
      </c>
    </row>
    <row r="86" spans="1:11">
      <c r="A86" s="145">
        <v>80</v>
      </c>
      <c r="B86" s="146" t="str">
        <f>IF(ISBLANK('2-Contributions en nature B&amp;S'!B85),"",'2-Contributions en nature B&amp;S'!B85)</f>
        <v/>
      </c>
      <c r="C86" s="157" t="str">
        <f>IF(ISBLANK('2-Contributions en nature B&amp;S'!C85),"",'2-Contributions en nature B&amp;S'!C85)</f>
        <v/>
      </c>
      <c r="D86" s="305" t="str">
        <f>IF(ISBLANK('2-Contributions en nature B&amp;S'!D85),"",'2-Contributions en nature B&amp;S'!D85)</f>
        <v/>
      </c>
      <c r="E86" s="146" t="str">
        <f>IF(ISBLANK('2-Contributions en nature B&amp;S'!E85),"",'2-Contributions en nature B&amp;S'!E85)</f>
        <v/>
      </c>
      <c r="F86" s="305" t="str">
        <f t="shared" si="3"/>
        <v/>
      </c>
      <c r="G86" s="346" t="str">
        <f>IF(ISBLANK('2-Contributions en nature B&amp;S'!G85),"",'2-Contributions en nature B&amp;S'!G85)</f>
        <v/>
      </c>
      <c r="H86" s="395"/>
      <c r="I86" s="404"/>
      <c r="J86" s="403" t="str">
        <f>IF(F86="","",IF(H86&gt;F86,Liste!$A$3,IF(AND(H86&lt;F86,I86=""),Liste!$A$4,"")))</f>
        <v/>
      </c>
      <c r="K86" s="343" t="str">
        <f t="shared" si="4"/>
        <v/>
      </c>
    </row>
    <row r="87" spans="1:11">
      <c r="A87" s="145">
        <v>81</v>
      </c>
      <c r="B87" s="146" t="str">
        <f>IF(ISBLANK('2-Contributions en nature B&amp;S'!B86),"",'2-Contributions en nature B&amp;S'!B86)</f>
        <v/>
      </c>
      <c r="C87" s="157" t="str">
        <f>IF(ISBLANK('2-Contributions en nature B&amp;S'!C86),"",'2-Contributions en nature B&amp;S'!C86)</f>
        <v/>
      </c>
      <c r="D87" s="305" t="str">
        <f>IF(ISBLANK('2-Contributions en nature B&amp;S'!D86),"",'2-Contributions en nature B&amp;S'!D86)</f>
        <v/>
      </c>
      <c r="E87" s="146" t="str">
        <f>IF(ISBLANK('2-Contributions en nature B&amp;S'!E86),"",'2-Contributions en nature B&amp;S'!E86)</f>
        <v/>
      </c>
      <c r="F87" s="305" t="str">
        <f t="shared" si="3"/>
        <v/>
      </c>
      <c r="G87" s="346" t="str">
        <f>IF(ISBLANK('2-Contributions en nature B&amp;S'!G86),"",'2-Contributions en nature B&amp;S'!G86)</f>
        <v/>
      </c>
      <c r="H87" s="395"/>
      <c r="I87" s="404"/>
      <c r="J87" s="403" t="str">
        <f>IF(F87="","",IF(H87&gt;F87,Liste!$A$3,IF(AND(H87&lt;F87,I87=""),Liste!$A$4,"")))</f>
        <v/>
      </c>
      <c r="K87" s="343" t="str">
        <f t="shared" si="4"/>
        <v/>
      </c>
    </row>
    <row r="88" spans="1:11">
      <c r="A88" s="145">
        <v>82</v>
      </c>
      <c r="B88" s="146" t="str">
        <f>IF(ISBLANK('2-Contributions en nature B&amp;S'!B87),"",'2-Contributions en nature B&amp;S'!B87)</f>
        <v/>
      </c>
      <c r="C88" s="157" t="str">
        <f>IF(ISBLANK('2-Contributions en nature B&amp;S'!C87),"",'2-Contributions en nature B&amp;S'!C87)</f>
        <v/>
      </c>
      <c r="D88" s="305" t="str">
        <f>IF(ISBLANK('2-Contributions en nature B&amp;S'!D87),"",'2-Contributions en nature B&amp;S'!D87)</f>
        <v/>
      </c>
      <c r="E88" s="146" t="str">
        <f>IF(ISBLANK('2-Contributions en nature B&amp;S'!E87),"",'2-Contributions en nature B&amp;S'!E87)</f>
        <v/>
      </c>
      <c r="F88" s="305" t="str">
        <f t="shared" si="3"/>
        <v/>
      </c>
      <c r="G88" s="346" t="str">
        <f>IF(ISBLANK('2-Contributions en nature B&amp;S'!G87),"",'2-Contributions en nature B&amp;S'!G87)</f>
        <v/>
      </c>
      <c r="H88" s="395"/>
      <c r="I88" s="404"/>
      <c r="J88" s="403" t="str">
        <f>IF(F88="","",IF(H88&gt;F88,Liste!$A$3,IF(AND(H88&lt;F88,I88=""),Liste!$A$4,"")))</f>
        <v/>
      </c>
      <c r="K88" s="343" t="str">
        <f t="shared" si="4"/>
        <v/>
      </c>
    </row>
    <row r="89" spans="1:11">
      <c r="A89" s="145">
        <v>83</v>
      </c>
      <c r="B89" s="146" t="str">
        <f>IF(ISBLANK('2-Contributions en nature B&amp;S'!B88),"",'2-Contributions en nature B&amp;S'!B88)</f>
        <v/>
      </c>
      <c r="C89" s="157" t="str">
        <f>IF(ISBLANK('2-Contributions en nature B&amp;S'!C88),"",'2-Contributions en nature B&amp;S'!C88)</f>
        <v/>
      </c>
      <c r="D89" s="305" t="str">
        <f>IF(ISBLANK('2-Contributions en nature B&amp;S'!D88),"",'2-Contributions en nature B&amp;S'!D88)</f>
        <v/>
      </c>
      <c r="E89" s="146" t="str">
        <f>IF(ISBLANK('2-Contributions en nature B&amp;S'!E88),"",'2-Contributions en nature B&amp;S'!E88)</f>
        <v/>
      </c>
      <c r="F89" s="305" t="str">
        <f t="shared" si="3"/>
        <v/>
      </c>
      <c r="G89" s="346" t="str">
        <f>IF(ISBLANK('2-Contributions en nature B&amp;S'!G88),"",'2-Contributions en nature B&amp;S'!G88)</f>
        <v/>
      </c>
      <c r="H89" s="395"/>
      <c r="I89" s="404"/>
      <c r="J89" s="403" t="str">
        <f>IF(F89="","",IF(H89&gt;F89,Liste!$A$3,IF(AND(H89&lt;F89,I89=""),Liste!$A$4,"")))</f>
        <v/>
      </c>
      <c r="K89" s="343" t="str">
        <f t="shared" si="4"/>
        <v/>
      </c>
    </row>
    <row r="90" spans="1:11">
      <c r="A90" s="145">
        <v>84</v>
      </c>
      <c r="B90" s="146" t="str">
        <f>IF(ISBLANK('2-Contributions en nature B&amp;S'!B89),"",'2-Contributions en nature B&amp;S'!B89)</f>
        <v/>
      </c>
      <c r="C90" s="157" t="str">
        <f>IF(ISBLANK('2-Contributions en nature B&amp;S'!C89),"",'2-Contributions en nature B&amp;S'!C89)</f>
        <v/>
      </c>
      <c r="D90" s="305" t="str">
        <f>IF(ISBLANK('2-Contributions en nature B&amp;S'!D89),"",'2-Contributions en nature B&amp;S'!D89)</f>
        <v/>
      </c>
      <c r="E90" s="146" t="str">
        <f>IF(ISBLANK('2-Contributions en nature B&amp;S'!E89),"",'2-Contributions en nature B&amp;S'!E89)</f>
        <v/>
      </c>
      <c r="F90" s="305" t="str">
        <f t="shared" si="3"/>
        <v/>
      </c>
      <c r="G90" s="346" t="str">
        <f>IF(ISBLANK('2-Contributions en nature B&amp;S'!G89),"",'2-Contributions en nature B&amp;S'!G89)</f>
        <v/>
      </c>
      <c r="H90" s="395"/>
      <c r="I90" s="404"/>
      <c r="J90" s="403" t="str">
        <f>IF(F90="","",IF(H90&gt;F90,Liste!$A$3,IF(AND(H90&lt;F90,I90=""),Liste!$A$4,"")))</f>
        <v/>
      </c>
      <c r="K90" s="343" t="str">
        <f t="shared" si="4"/>
        <v/>
      </c>
    </row>
    <row r="91" spans="1:11">
      <c r="A91" s="145">
        <v>85</v>
      </c>
      <c r="B91" s="146" t="str">
        <f>IF(ISBLANK('2-Contributions en nature B&amp;S'!B90),"",'2-Contributions en nature B&amp;S'!B90)</f>
        <v/>
      </c>
      <c r="C91" s="157" t="str">
        <f>IF(ISBLANK('2-Contributions en nature B&amp;S'!C90),"",'2-Contributions en nature B&amp;S'!C90)</f>
        <v/>
      </c>
      <c r="D91" s="305" t="str">
        <f>IF(ISBLANK('2-Contributions en nature B&amp;S'!D90),"",'2-Contributions en nature B&amp;S'!D90)</f>
        <v/>
      </c>
      <c r="E91" s="146" t="str">
        <f>IF(ISBLANK('2-Contributions en nature B&amp;S'!E90),"",'2-Contributions en nature B&amp;S'!E90)</f>
        <v/>
      </c>
      <c r="F91" s="305" t="str">
        <f t="shared" si="3"/>
        <v/>
      </c>
      <c r="G91" s="346" t="str">
        <f>IF(ISBLANK('2-Contributions en nature B&amp;S'!G90),"",'2-Contributions en nature B&amp;S'!G90)</f>
        <v/>
      </c>
      <c r="H91" s="395"/>
      <c r="I91" s="404"/>
      <c r="J91" s="403" t="str">
        <f>IF(F91="","",IF(H91&gt;F91,Liste!$A$3,IF(AND(H91&lt;F91,I91=""),Liste!$A$4,"")))</f>
        <v/>
      </c>
      <c r="K91" s="343" t="str">
        <f t="shared" si="4"/>
        <v/>
      </c>
    </row>
    <row r="92" spans="1:11">
      <c r="A92" s="145">
        <v>86</v>
      </c>
      <c r="B92" s="146" t="str">
        <f>IF(ISBLANK('2-Contributions en nature B&amp;S'!B91),"",'2-Contributions en nature B&amp;S'!B91)</f>
        <v/>
      </c>
      <c r="C92" s="157" t="str">
        <f>IF(ISBLANK('2-Contributions en nature B&amp;S'!C91),"",'2-Contributions en nature B&amp;S'!C91)</f>
        <v/>
      </c>
      <c r="D92" s="305" t="str">
        <f>IF(ISBLANK('2-Contributions en nature B&amp;S'!D91),"",'2-Contributions en nature B&amp;S'!D91)</f>
        <v/>
      </c>
      <c r="E92" s="146" t="str">
        <f>IF(ISBLANK('2-Contributions en nature B&amp;S'!E91),"",'2-Contributions en nature B&amp;S'!E91)</f>
        <v/>
      </c>
      <c r="F92" s="305" t="str">
        <f t="shared" si="3"/>
        <v/>
      </c>
      <c r="G92" s="346" t="str">
        <f>IF(ISBLANK('2-Contributions en nature B&amp;S'!G91),"",'2-Contributions en nature B&amp;S'!G91)</f>
        <v/>
      </c>
      <c r="H92" s="395"/>
      <c r="I92" s="404"/>
      <c r="J92" s="403" t="str">
        <f>IF(F92="","",IF(H92&gt;F92,Liste!$A$3,IF(AND(H92&lt;F92,I92=""),Liste!$A$4,"")))</f>
        <v/>
      </c>
      <c r="K92" s="343" t="str">
        <f t="shared" si="4"/>
        <v/>
      </c>
    </row>
    <row r="93" spans="1:11">
      <c r="A93" s="145">
        <v>87</v>
      </c>
      <c r="B93" s="146" t="str">
        <f>IF(ISBLANK('2-Contributions en nature B&amp;S'!B92),"",'2-Contributions en nature B&amp;S'!B92)</f>
        <v/>
      </c>
      <c r="C93" s="157" t="str">
        <f>IF(ISBLANK('2-Contributions en nature B&amp;S'!C92),"",'2-Contributions en nature B&amp;S'!C92)</f>
        <v/>
      </c>
      <c r="D93" s="305" t="str">
        <f>IF(ISBLANK('2-Contributions en nature B&amp;S'!D92),"",'2-Contributions en nature B&amp;S'!D92)</f>
        <v/>
      </c>
      <c r="E93" s="146" t="str">
        <f>IF(ISBLANK('2-Contributions en nature B&amp;S'!E92),"",'2-Contributions en nature B&amp;S'!E92)</f>
        <v/>
      </c>
      <c r="F93" s="305" t="str">
        <f t="shared" si="3"/>
        <v/>
      </c>
      <c r="G93" s="346" t="str">
        <f>IF(ISBLANK('2-Contributions en nature B&amp;S'!G92),"",'2-Contributions en nature B&amp;S'!G92)</f>
        <v/>
      </c>
      <c r="H93" s="395"/>
      <c r="I93" s="404"/>
      <c r="J93" s="403" t="str">
        <f>IF(F93="","",IF(H93&gt;F93,Liste!$A$3,IF(AND(H93&lt;F93,I93=""),Liste!$A$4,"")))</f>
        <v/>
      </c>
      <c r="K93" s="343" t="str">
        <f t="shared" si="4"/>
        <v/>
      </c>
    </row>
    <row r="94" spans="1:11">
      <c r="A94" s="145">
        <v>88</v>
      </c>
      <c r="B94" s="146" t="str">
        <f>IF(ISBLANK('2-Contributions en nature B&amp;S'!B93),"",'2-Contributions en nature B&amp;S'!B93)</f>
        <v/>
      </c>
      <c r="C94" s="157" t="str">
        <f>IF(ISBLANK('2-Contributions en nature B&amp;S'!C93),"",'2-Contributions en nature B&amp;S'!C93)</f>
        <v/>
      </c>
      <c r="D94" s="305" t="str">
        <f>IF(ISBLANK('2-Contributions en nature B&amp;S'!D93),"",'2-Contributions en nature B&amp;S'!D93)</f>
        <v/>
      </c>
      <c r="E94" s="146" t="str">
        <f>IF(ISBLANK('2-Contributions en nature B&amp;S'!E93),"",'2-Contributions en nature B&amp;S'!E93)</f>
        <v/>
      </c>
      <c r="F94" s="305" t="str">
        <f t="shared" si="3"/>
        <v/>
      </c>
      <c r="G94" s="346" t="str">
        <f>IF(ISBLANK('2-Contributions en nature B&amp;S'!G93),"",'2-Contributions en nature B&amp;S'!G93)</f>
        <v/>
      </c>
      <c r="H94" s="395"/>
      <c r="I94" s="404"/>
      <c r="J94" s="403" t="str">
        <f>IF(F94="","",IF(H94&gt;F94,Liste!$A$3,IF(AND(H94&lt;F94,I94=""),Liste!$A$4,"")))</f>
        <v/>
      </c>
      <c r="K94" s="343" t="str">
        <f t="shared" si="4"/>
        <v/>
      </c>
    </row>
    <row r="95" spans="1:11">
      <c r="A95" s="145">
        <v>89</v>
      </c>
      <c r="B95" s="146" t="str">
        <f>IF(ISBLANK('2-Contributions en nature B&amp;S'!B94),"",'2-Contributions en nature B&amp;S'!B94)</f>
        <v/>
      </c>
      <c r="C95" s="157" t="str">
        <f>IF(ISBLANK('2-Contributions en nature B&amp;S'!C94),"",'2-Contributions en nature B&amp;S'!C94)</f>
        <v/>
      </c>
      <c r="D95" s="305" t="str">
        <f>IF(ISBLANK('2-Contributions en nature B&amp;S'!D94),"",'2-Contributions en nature B&amp;S'!D94)</f>
        <v/>
      </c>
      <c r="E95" s="146" t="str">
        <f>IF(ISBLANK('2-Contributions en nature B&amp;S'!E94),"",'2-Contributions en nature B&amp;S'!E94)</f>
        <v/>
      </c>
      <c r="F95" s="305" t="str">
        <f t="shared" si="3"/>
        <v/>
      </c>
      <c r="G95" s="346" t="str">
        <f>IF(ISBLANK('2-Contributions en nature B&amp;S'!G94),"",'2-Contributions en nature B&amp;S'!G94)</f>
        <v/>
      </c>
      <c r="H95" s="395"/>
      <c r="I95" s="404"/>
      <c r="J95" s="403" t="str">
        <f>IF(F95="","",IF(H95&gt;F95,Liste!$A$3,IF(AND(H95&lt;F95,I95=""),Liste!$A$4,"")))</f>
        <v/>
      </c>
      <c r="K95" s="343" t="str">
        <f t="shared" si="4"/>
        <v/>
      </c>
    </row>
    <row r="96" spans="1:11">
      <c r="A96" s="145">
        <v>90</v>
      </c>
      <c r="B96" s="146" t="str">
        <f>IF(ISBLANK('2-Contributions en nature B&amp;S'!B95),"",'2-Contributions en nature B&amp;S'!B95)</f>
        <v/>
      </c>
      <c r="C96" s="157" t="str">
        <f>IF(ISBLANK('2-Contributions en nature B&amp;S'!C95),"",'2-Contributions en nature B&amp;S'!C95)</f>
        <v/>
      </c>
      <c r="D96" s="305" t="str">
        <f>IF(ISBLANK('2-Contributions en nature B&amp;S'!D95),"",'2-Contributions en nature B&amp;S'!D95)</f>
        <v/>
      </c>
      <c r="E96" s="146" t="str">
        <f>IF(ISBLANK('2-Contributions en nature B&amp;S'!E95),"",'2-Contributions en nature B&amp;S'!E95)</f>
        <v/>
      </c>
      <c r="F96" s="305" t="str">
        <f t="shared" si="3"/>
        <v/>
      </c>
      <c r="G96" s="346" t="str">
        <f>IF(ISBLANK('2-Contributions en nature B&amp;S'!G95),"",'2-Contributions en nature B&amp;S'!G95)</f>
        <v/>
      </c>
      <c r="H96" s="395"/>
      <c r="I96" s="404"/>
      <c r="J96" s="403" t="str">
        <f>IF(F96="","",IF(H96&gt;F96,Liste!$A$3,IF(AND(H96&lt;F96,I96=""),Liste!$A$4,"")))</f>
        <v/>
      </c>
      <c r="K96" s="343" t="str">
        <f t="shared" si="4"/>
        <v/>
      </c>
    </row>
    <row r="97" spans="1:11">
      <c r="A97" s="145">
        <v>91</v>
      </c>
      <c r="B97" s="146" t="str">
        <f>IF(ISBLANK('2-Contributions en nature B&amp;S'!B96),"",'2-Contributions en nature B&amp;S'!B96)</f>
        <v/>
      </c>
      <c r="C97" s="157" t="str">
        <f>IF(ISBLANK('2-Contributions en nature B&amp;S'!C96),"",'2-Contributions en nature B&amp;S'!C96)</f>
        <v/>
      </c>
      <c r="D97" s="305" t="str">
        <f>IF(ISBLANK('2-Contributions en nature B&amp;S'!D96),"",'2-Contributions en nature B&amp;S'!D96)</f>
        <v/>
      </c>
      <c r="E97" s="146" t="str">
        <f>IF(ISBLANK('2-Contributions en nature B&amp;S'!E96),"",'2-Contributions en nature B&amp;S'!E96)</f>
        <v/>
      </c>
      <c r="F97" s="305" t="str">
        <f t="shared" si="3"/>
        <v/>
      </c>
      <c r="G97" s="346" t="str">
        <f>IF(ISBLANK('2-Contributions en nature B&amp;S'!G96),"",'2-Contributions en nature B&amp;S'!G96)</f>
        <v/>
      </c>
      <c r="H97" s="395"/>
      <c r="I97" s="404"/>
      <c r="J97" s="403" t="str">
        <f>IF(F97="","",IF(H97&gt;F97,Liste!$A$3,IF(AND(H97&lt;F97,I97=""),Liste!$A$4,"")))</f>
        <v/>
      </c>
      <c r="K97" s="343" t="str">
        <f t="shared" si="4"/>
        <v/>
      </c>
    </row>
    <row r="98" spans="1:11">
      <c r="A98" s="145">
        <v>92</v>
      </c>
      <c r="B98" s="146" t="str">
        <f>IF(ISBLANK('2-Contributions en nature B&amp;S'!B97),"",'2-Contributions en nature B&amp;S'!B97)</f>
        <v/>
      </c>
      <c r="C98" s="157" t="str">
        <f>IF(ISBLANK('2-Contributions en nature B&amp;S'!C97),"",'2-Contributions en nature B&amp;S'!C97)</f>
        <v/>
      </c>
      <c r="D98" s="305" t="str">
        <f>IF(ISBLANK('2-Contributions en nature B&amp;S'!D97),"",'2-Contributions en nature B&amp;S'!D97)</f>
        <v/>
      </c>
      <c r="E98" s="146" t="str">
        <f>IF(ISBLANK('2-Contributions en nature B&amp;S'!E97),"",'2-Contributions en nature B&amp;S'!E97)</f>
        <v/>
      </c>
      <c r="F98" s="305" t="str">
        <f t="shared" si="3"/>
        <v/>
      </c>
      <c r="G98" s="346" t="str">
        <f>IF(ISBLANK('2-Contributions en nature B&amp;S'!G97),"",'2-Contributions en nature B&amp;S'!G97)</f>
        <v/>
      </c>
      <c r="H98" s="395"/>
      <c r="I98" s="404"/>
      <c r="J98" s="403" t="str">
        <f>IF(F98="","",IF(H98&gt;F98,Liste!$A$3,IF(AND(H98&lt;F98,I98=""),Liste!$A$4,"")))</f>
        <v/>
      </c>
      <c r="K98" s="343" t="str">
        <f t="shared" si="4"/>
        <v/>
      </c>
    </row>
    <row r="99" spans="1:11">
      <c r="A99" s="145">
        <v>93</v>
      </c>
      <c r="B99" s="146" t="str">
        <f>IF(ISBLANK('2-Contributions en nature B&amp;S'!B98),"",'2-Contributions en nature B&amp;S'!B98)</f>
        <v/>
      </c>
      <c r="C99" s="157" t="str">
        <f>IF(ISBLANK('2-Contributions en nature B&amp;S'!C98),"",'2-Contributions en nature B&amp;S'!C98)</f>
        <v/>
      </c>
      <c r="D99" s="305" t="str">
        <f>IF(ISBLANK('2-Contributions en nature B&amp;S'!D98),"",'2-Contributions en nature B&amp;S'!D98)</f>
        <v/>
      </c>
      <c r="E99" s="146" t="str">
        <f>IF(ISBLANK('2-Contributions en nature B&amp;S'!E98),"",'2-Contributions en nature B&amp;S'!E98)</f>
        <v/>
      </c>
      <c r="F99" s="305" t="str">
        <f t="shared" si="3"/>
        <v/>
      </c>
      <c r="G99" s="346" t="str">
        <f>IF(ISBLANK('2-Contributions en nature B&amp;S'!G98),"",'2-Contributions en nature B&amp;S'!G98)</f>
        <v/>
      </c>
      <c r="H99" s="395"/>
      <c r="I99" s="404"/>
      <c r="J99" s="403" t="str">
        <f>IF(F99="","",IF(H99&gt;F99,Liste!$A$3,IF(AND(H99&lt;F99,I99=""),Liste!$A$4,"")))</f>
        <v/>
      </c>
      <c r="K99" s="343" t="str">
        <f t="shared" si="4"/>
        <v/>
      </c>
    </row>
    <row r="100" spans="1:11">
      <c r="A100" s="145">
        <v>94</v>
      </c>
      <c r="B100" s="146" t="str">
        <f>IF(ISBLANK('2-Contributions en nature B&amp;S'!B99),"",'2-Contributions en nature B&amp;S'!B99)</f>
        <v/>
      </c>
      <c r="C100" s="157" t="str">
        <f>IF(ISBLANK('2-Contributions en nature B&amp;S'!C99),"",'2-Contributions en nature B&amp;S'!C99)</f>
        <v/>
      </c>
      <c r="D100" s="305" t="str">
        <f>IF(ISBLANK('2-Contributions en nature B&amp;S'!D99),"",'2-Contributions en nature B&amp;S'!D99)</f>
        <v/>
      </c>
      <c r="E100" s="146" t="str">
        <f>IF(ISBLANK('2-Contributions en nature B&amp;S'!E99),"",'2-Contributions en nature B&amp;S'!E99)</f>
        <v/>
      </c>
      <c r="F100" s="305" t="str">
        <f t="shared" si="3"/>
        <v/>
      </c>
      <c r="G100" s="346" t="str">
        <f>IF(ISBLANK('2-Contributions en nature B&amp;S'!G99),"",'2-Contributions en nature B&amp;S'!G99)</f>
        <v/>
      </c>
      <c r="H100" s="395"/>
      <c r="I100" s="404"/>
      <c r="J100" s="403" t="str">
        <f>IF(F100="","",IF(H100&gt;F100,Liste!$A$3,IF(AND(H100&lt;F100,I100=""),Liste!$A$4,"")))</f>
        <v/>
      </c>
      <c r="K100" s="343" t="str">
        <f t="shared" si="4"/>
        <v/>
      </c>
    </row>
    <row r="101" spans="1:11">
      <c r="A101" s="145">
        <v>95</v>
      </c>
      <c r="B101" s="146" t="str">
        <f>IF(ISBLANK('2-Contributions en nature B&amp;S'!B100),"",'2-Contributions en nature B&amp;S'!B100)</f>
        <v/>
      </c>
      <c r="C101" s="157" t="str">
        <f>IF(ISBLANK('2-Contributions en nature B&amp;S'!C100),"",'2-Contributions en nature B&amp;S'!C100)</f>
        <v/>
      </c>
      <c r="D101" s="305" t="str">
        <f>IF(ISBLANK('2-Contributions en nature B&amp;S'!D100),"",'2-Contributions en nature B&amp;S'!D100)</f>
        <v/>
      </c>
      <c r="E101" s="146" t="str">
        <f>IF(ISBLANK('2-Contributions en nature B&amp;S'!E100),"",'2-Contributions en nature B&amp;S'!E100)</f>
        <v/>
      </c>
      <c r="F101" s="305" t="str">
        <f t="shared" si="3"/>
        <v/>
      </c>
      <c r="G101" s="346" t="str">
        <f>IF(ISBLANK('2-Contributions en nature B&amp;S'!G100),"",'2-Contributions en nature B&amp;S'!G100)</f>
        <v/>
      </c>
      <c r="H101" s="395"/>
      <c r="I101" s="404"/>
      <c r="J101" s="403" t="str">
        <f>IF(F101="","",IF(H101&gt;F101,Liste!$A$3,IF(AND(H101&lt;F101,I101=""),Liste!$A$4,"")))</f>
        <v/>
      </c>
      <c r="K101" s="343" t="str">
        <f t="shared" si="4"/>
        <v/>
      </c>
    </row>
    <row r="102" spans="1:11">
      <c r="A102" s="145">
        <v>96</v>
      </c>
      <c r="B102" s="146" t="str">
        <f>IF(ISBLANK('2-Contributions en nature B&amp;S'!B101),"",'2-Contributions en nature B&amp;S'!B101)</f>
        <v/>
      </c>
      <c r="C102" s="157" t="str">
        <f>IF(ISBLANK('2-Contributions en nature B&amp;S'!C101),"",'2-Contributions en nature B&amp;S'!C101)</f>
        <v/>
      </c>
      <c r="D102" s="305" t="str">
        <f>IF(ISBLANK('2-Contributions en nature B&amp;S'!D101),"",'2-Contributions en nature B&amp;S'!D101)</f>
        <v/>
      </c>
      <c r="E102" s="146" t="str">
        <f>IF(ISBLANK('2-Contributions en nature B&amp;S'!E101),"",'2-Contributions en nature B&amp;S'!E101)</f>
        <v/>
      </c>
      <c r="F102" s="305" t="str">
        <f t="shared" si="3"/>
        <v/>
      </c>
      <c r="G102" s="346" t="str">
        <f>IF(ISBLANK('2-Contributions en nature B&amp;S'!G101),"",'2-Contributions en nature B&amp;S'!G101)</f>
        <v/>
      </c>
      <c r="H102" s="395"/>
      <c r="I102" s="404"/>
      <c r="J102" s="403" t="str">
        <f>IF(F102="","",IF(H102&gt;F102,Liste!$A$3,IF(AND(H102&lt;F102,I102=""),Liste!$A$4,"")))</f>
        <v/>
      </c>
      <c r="K102" s="343" t="str">
        <f t="shared" si="4"/>
        <v/>
      </c>
    </row>
    <row r="103" spans="1:11">
      <c r="A103" s="145">
        <v>97</v>
      </c>
      <c r="B103" s="146" t="str">
        <f>IF(ISBLANK('2-Contributions en nature B&amp;S'!B102),"",'2-Contributions en nature B&amp;S'!B102)</f>
        <v/>
      </c>
      <c r="C103" s="157" t="str">
        <f>IF(ISBLANK('2-Contributions en nature B&amp;S'!C102),"",'2-Contributions en nature B&amp;S'!C102)</f>
        <v/>
      </c>
      <c r="D103" s="305" t="str">
        <f>IF(ISBLANK('2-Contributions en nature B&amp;S'!D102),"",'2-Contributions en nature B&amp;S'!D102)</f>
        <v/>
      </c>
      <c r="E103" s="146" t="str">
        <f>IF(ISBLANK('2-Contributions en nature B&amp;S'!E102),"",'2-Contributions en nature B&amp;S'!E102)</f>
        <v/>
      </c>
      <c r="F103" s="305" t="str">
        <f t="shared" si="3"/>
        <v/>
      </c>
      <c r="G103" s="346" t="str">
        <f>IF(ISBLANK('2-Contributions en nature B&amp;S'!G102),"",'2-Contributions en nature B&amp;S'!G102)</f>
        <v/>
      </c>
      <c r="H103" s="395"/>
      <c r="I103" s="404"/>
      <c r="J103" s="403" t="str">
        <f>IF(F103="","",IF(H103&gt;F103,Liste!$A$3,IF(AND(H103&lt;F103,I103=""),Liste!$A$4,"")))</f>
        <v/>
      </c>
      <c r="K103" s="343" t="str">
        <f t="shared" si="4"/>
        <v/>
      </c>
    </row>
    <row r="104" spans="1:11">
      <c r="A104" s="145">
        <v>98</v>
      </c>
      <c r="B104" s="146" t="str">
        <f>IF(ISBLANK('2-Contributions en nature B&amp;S'!B103),"",'2-Contributions en nature B&amp;S'!B103)</f>
        <v/>
      </c>
      <c r="C104" s="157" t="str">
        <f>IF(ISBLANK('2-Contributions en nature B&amp;S'!C103),"",'2-Contributions en nature B&amp;S'!C103)</f>
        <v/>
      </c>
      <c r="D104" s="305" t="str">
        <f>IF(ISBLANK('2-Contributions en nature B&amp;S'!D103),"",'2-Contributions en nature B&amp;S'!D103)</f>
        <v/>
      </c>
      <c r="E104" s="146" t="str">
        <f>IF(ISBLANK('2-Contributions en nature B&amp;S'!E103),"",'2-Contributions en nature B&amp;S'!E103)</f>
        <v/>
      </c>
      <c r="F104" s="305" t="str">
        <f t="shared" si="3"/>
        <v/>
      </c>
      <c r="G104" s="346" t="str">
        <f>IF(ISBLANK('2-Contributions en nature B&amp;S'!G103),"",'2-Contributions en nature B&amp;S'!G103)</f>
        <v/>
      </c>
      <c r="H104" s="395"/>
      <c r="I104" s="404"/>
      <c r="J104" s="403" t="str">
        <f>IF(F104="","",IF(H104&gt;F104,Liste!$A$3,IF(AND(H104&lt;F104,I104=""),Liste!$A$4,"")))</f>
        <v/>
      </c>
      <c r="K104" s="343" t="str">
        <f t="shared" si="4"/>
        <v/>
      </c>
    </row>
    <row r="105" spans="1:11">
      <c r="A105" s="145">
        <v>99</v>
      </c>
      <c r="B105" s="146" t="str">
        <f>IF(ISBLANK('2-Contributions en nature B&amp;S'!B104),"",'2-Contributions en nature B&amp;S'!B104)</f>
        <v/>
      </c>
      <c r="C105" s="157" t="str">
        <f>IF(ISBLANK('2-Contributions en nature B&amp;S'!C104),"",'2-Contributions en nature B&amp;S'!C104)</f>
        <v/>
      </c>
      <c r="D105" s="305" t="str">
        <f>IF(ISBLANK('2-Contributions en nature B&amp;S'!D104),"",'2-Contributions en nature B&amp;S'!D104)</f>
        <v/>
      </c>
      <c r="E105" s="146" t="str">
        <f>IF(ISBLANK('2-Contributions en nature B&amp;S'!E104),"",'2-Contributions en nature B&amp;S'!E104)</f>
        <v/>
      </c>
      <c r="F105" s="305" t="str">
        <f t="shared" si="3"/>
        <v/>
      </c>
      <c r="G105" s="346" t="str">
        <f>IF(ISBLANK('2-Contributions en nature B&amp;S'!G104),"",'2-Contributions en nature B&amp;S'!G104)</f>
        <v/>
      </c>
      <c r="H105" s="395"/>
      <c r="I105" s="404"/>
      <c r="J105" s="403" t="str">
        <f>IF(F105="","",IF(H105&gt;F105,Liste!$A$3,IF(AND(H105&lt;F105,I105=""),Liste!$A$4,"")))</f>
        <v/>
      </c>
      <c r="K105" s="343" t="str">
        <f t="shared" si="4"/>
        <v/>
      </c>
    </row>
    <row r="106" spans="1:11" ht="15" thickBot="1">
      <c r="A106" s="148">
        <v>100</v>
      </c>
      <c r="B106" s="149" t="str">
        <f>IF(ISBLANK('2-Contributions en nature B&amp;S'!B105),"",'2-Contributions en nature B&amp;S'!B105)</f>
        <v/>
      </c>
      <c r="C106" s="158" t="str">
        <f>IF(ISBLANK('2-Contributions en nature B&amp;S'!C105),"",'2-Contributions en nature B&amp;S'!C105)</f>
        <v/>
      </c>
      <c r="D106" s="306" t="str">
        <f>IF(ISBLANK('2-Contributions en nature B&amp;S'!D105),"",'2-Contributions en nature B&amp;S'!D105)</f>
        <v/>
      </c>
      <c r="E106" s="149" t="str">
        <f>IF(ISBLANK('2-Contributions en nature B&amp;S'!E105),"",'2-Contributions en nature B&amp;S'!E105)</f>
        <v/>
      </c>
      <c r="F106" s="306" t="str">
        <f t="shared" si="3"/>
        <v/>
      </c>
      <c r="G106" s="347" t="str">
        <f>IF(ISBLANK('2-Contributions en nature B&amp;S'!G105),"",'2-Contributions en nature B&amp;S'!G105)</f>
        <v/>
      </c>
      <c r="H106" s="397"/>
      <c r="I106" s="405"/>
      <c r="J106" s="406" t="str">
        <f>IF(F106="","",IF(H106&gt;F106,Liste!$A$3,IF(AND(H106&lt;F106,I106=""),Liste!$A$4,"")))</f>
        <v/>
      </c>
      <c r="K106" s="344" t="str">
        <f t="shared" si="4"/>
        <v/>
      </c>
    </row>
    <row r="107" spans="1:11" ht="18" thickBot="1">
      <c r="A107" s="159"/>
      <c r="B107" s="159"/>
      <c r="C107" s="159"/>
      <c r="D107" s="159"/>
      <c r="E107" s="150" t="s">
        <v>47</v>
      </c>
      <c r="F107" s="84">
        <f>SUM(F7:F106)</f>
        <v>0</v>
      </c>
      <c r="H107" s="299">
        <f>SUM(H7:H106)</f>
        <v>0</v>
      </c>
      <c r="I107" s="159"/>
      <c r="J107" s="362"/>
      <c r="K107" s="159"/>
    </row>
  </sheetData>
  <sheetProtection algorithmName="SHA-512" hashValue="rxZG7un3X+RFtzQQjy5fZZAHKrs67gsDMLlMezBkfQJLbtH+KeHhu+f/35cbpDXdJkgMd2Pee1u/57Y8zuasvA==" saltValue="hNfAUXZ/RrywofNIg+o1KA==" spinCount="100000" sheet="1" objects="1" scenarios="1"/>
  <mergeCells count="4">
    <mergeCell ref="A3:A4"/>
    <mergeCell ref="H3:H4"/>
    <mergeCell ref="A1:K1"/>
    <mergeCell ref="A2:K2"/>
  </mergeCells>
  <conditionalFormatting sqref="H7:H106">
    <cfRule type="expression" dxfId="5" priority="3">
      <formula>$F7&lt;$H7</formula>
    </cfRule>
  </conditionalFormatting>
  <conditionalFormatting sqref="I7">
    <cfRule type="expression" dxfId="4" priority="2">
      <formula>AND($F7&gt;$H7,ISBLANK($I7))</formula>
    </cfRule>
  </conditionalFormatting>
  <conditionalFormatting sqref="J7:J106">
    <cfRule type="expression" dxfId="3" priority="1">
      <formula>AND($F7&gt;$H7,ISBLANK($I7))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theme="5" tint="0.39997558519241921"/>
  </sheetPr>
  <dimension ref="A1:O107"/>
  <sheetViews>
    <sheetView zoomScale="85" zoomScaleNormal="85" workbookViewId="0">
      <pane xSplit="1" ySplit="6" topLeftCell="B7" activePane="bottomRight" state="frozen"/>
      <selection activeCell="G44" sqref="G44"/>
      <selection pane="topRight" activeCell="G44" sqref="G44"/>
      <selection pane="bottomLeft" activeCell="G44" sqref="G44"/>
      <selection pane="bottomRight" activeCell="G44" sqref="G44"/>
    </sheetView>
  </sheetViews>
  <sheetFormatPr baseColWidth="10" defaultRowHeight="14.4"/>
  <cols>
    <col min="1" max="1" width="11.6640625" customWidth="1"/>
    <col min="2" max="5" width="27.6640625" customWidth="1"/>
    <col min="6" max="9" width="19.6640625" customWidth="1"/>
    <col min="10" max="10" width="23.6640625" customWidth="1"/>
    <col min="11" max="11" width="48.33203125" customWidth="1"/>
    <col min="12" max="12" width="19.6640625" customWidth="1"/>
    <col min="13" max="13" width="50.6640625" customWidth="1"/>
    <col min="14" max="14" width="60.88671875" customWidth="1"/>
    <col min="15" max="15" width="19.6640625" customWidth="1"/>
  </cols>
  <sheetData>
    <row r="1" spans="1:15" ht="49.5" customHeight="1">
      <c r="A1" s="499" t="s">
        <v>143</v>
      </c>
      <c r="B1" s="500"/>
      <c r="C1" s="500"/>
      <c r="D1" s="500"/>
      <c r="E1" s="500"/>
      <c r="F1" s="500"/>
      <c r="G1" s="500"/>
      <c r="H1" s="500"/>
      <c r="I1" s="500"/>
      <c r="J1" s="500"/>
      <c r="K1" s="500"/>
      <c r="L1" s="500"/>
      <c r="M1" s="500"/>
      <c r="N1" s="500"/>
      <c r="O1" s="501"/>
    </row>
    <row r="2" spans="1:15" ht="45" customHeight="1">
      <c r="A2" s="518" t="s">
        <v>223</v>
      </c>
      <c r="B2" s="519"/>
      <c r="C2" s="519"/>
      <c r="D2" s="519"/>
      <c r="E2" s="519"/>
      <c r="F2" s="519"/>
      <c r="G2" s="519"/>
      <c r="H2" s="519"/>
      <c r="I2" s="519"/>
      <c r="J2" s="519"/>
      <c r="K2" s="519"/>
      <c r="L2" s="519"/>
      <c r="M2" s="519"/>
      <c r="N2" s="519"/>
      <c r="O2" s="521"/>
    </row>
    <row r="3" spans="1:15" ht="43.2">
      <c r="A3" s="522" t="s">
        <v>138</v>
      </c>
      <c r="B3" s="365" t="s">
        <v>197</v>
      </c>
      <c r="C3" s="365" t="s">
        <v>198</v>
      </c>
      <c r="D3" s="365" t="s">
        <v>147</v>
      </c>
      <c r="E3" s="365" t="s">
        <v>199</v>
      </c>
      <c r="F3" s="365" t="s">
        <v>200</v>
      </c>
      <c r="G3" s="297" t="s">
        <v>201</v>
      </c>
      <c r="H3" s="365" t="s">
        <v>202</v>
      </c>
      <c r="I3" s="297" t="s">
        <v>203</v>
      </c>
      <c r="J3" s="297" t="s">
        <v>148</v>
      </c>
      <c r="K3" s="354" t="s">
        <v>37</v>
      </c>
      <c r="L3" s="523" t="s">
        <v>58</v>
      </c>
      <c r="M3" s="298" t="s">
        <v>37</v>
      </c>
      <c r="N3" s="298" t="s">
        <v>144</v>
      </c>
      <c r="O3" s="368" t="s">
        <v>32</v>
      </c>
    </row>
    <row r="4" spans="1:15" ht="98.25" customHeight="1">
      <c r="A4" s="516"/>
      <c r="B4" s="113" t="s">
        <v>154</v>
      </c>
      <c r="C4" s="113" t="s">
        <v>175</v>
      </c>
      <c r="D4" s="113" t="s">
        <v>163</v>
      </c>
      <c r="E4" s="113" t="s">
        <v>169</v>
      </c>
      <c r="F4" s="113" t="s">
        <v>196</v>
      </c>
      <c r="G4" s="113" t="s">
        <v>206</v>
      </c>
      <c r="H4" s="113" t="s">
        <v>206</v>
      </c>
      <c r="I4" s="114" t="s">
        <v>149</v>
      </c>
      <c r="J4" s="114" t="s">
        <v>205</v>
      </c>
      <c r="K4" s="355" t="s">
        <v>38</v>
      </c>
      <c r="L4" s="524"/>
      <c r="M4" s="153" t="s">
        <v>145</v>
      </c>
      <c r="N4" s="153" t="s">
        <v>146</v>
      </c>
      <c r="O4" s="369" t="s">
        <v>142</v>
      </c>
    </row>
    <row r="5" spans="1:15" ht="15" thickBot="1">
      <c r="A5" s="137" t="s">
        <v>39</v>
      </c>
      <c r="B5" s="171" t="s">
        <v>152</v>
      </c>
      <c r="C5" s="172" t="s">
        <v>116</v>
      </c>
      <c r="D5" s="172" t="s">
        <v>225</v>
      </c>
      <c r="E5" s="258">
        <v>0.5</v>
      </c>
      <c r="F5" s="256">
        <v>44562</v>
      </c>
      <c r="G5" s="267">
        <v>5</v>
      </c>
      <c r="H5" s="267">
        <v>2</v>
      </c>
      <c r="I5" s="257">
        <v>10000</v>
      </c>
      <c r="J5" s="257">
        <f>IF(OR(G5="",H5="",E5=""),"",IF(G5&lt;&gt;0,I5/G5*H5*E5,0))</f>
        <v>2000</v>
      </c>
      <c r="K5" s="366"/>
      <c r="L5" s="367"/>
      <c r="M5" s="139"/>
      <c r="N5" s="139"/>
      <c r="O5" s="370"/>
    </row>
    <row r="6" spans="1:15" ht="18" thickBot="1">
      <c r="A6" s="117"/>
      <c r="B6" s="140"/>
      <c r="C6" s="140"/>
      <c r="D6" s="140"/>
      <c r="E6" s="140"/>
      <c r="F6" s="140"/>
      <c r="G6" s="140"/>
      <c r="H6" s="140"/>
      <c r="I6" s="140"/>
      <c r="J6" s="141"/>
      <c r="K6" s="349" t="s">
        <v>2</v>
      </c>
      <c r="L6" s="351">
        <f>SUM(L7:L106)</f>
        <v>0</v>
      </c>
      <c r="M6" s="155"/>
      <c r="N6" s="156"/>
      <c r="O6" s="341"/>
    </row>
    <row r="7" spans="1:15" ht="15">
      <c r="A7" s="142">
        <v>1</v>
      </c>
      <c r="B7" s="146" t="str">
        <f>IF(ISBLANK('3-Amortissement'!B6),"",'3-Amortissement'!B6)</f>
        <v/>
      </c>
      <c r="C7" s="157" t="str">
        <f>IF(ISBLANK('3-Amortissement'!C6),"",'3-Amortissement'!C6)</f>
        <v/>
      </c>
      <c r="D7" s="146" t="str">
        <f>IF(ISBLANK('3-Amortissement'!D6),"",'3-Amortissement'!D6)</f>
        <v/>
      </c>
      <c r="E7" s="157" t="str">
        <f>IF(ISBLANK('3-Amortissement'!E6),"",'3-Amortissement'!E6)</f>
        <v/>
      </c>
      <c r="F7" s="285" t="str">
        <f>IF(ISBLANK('3-Amortissement'!F6),"",'3-Amortissement'!F6)</f>
        <v/>
      </c>
      <c r="G7" s="338" t="str">
        <f>IF(ISBLANK('3-Amortissement'!G6),"",'3-Amortissement'!G6)</f>
        <v/>
      </c>
      <c r="H7" s="338" t="str">
        <f>IF(ISBLANK('3-Amortissement'!H6),"",'3-Amortissement'!H6)</f>
        <v/>
      </c>
      <c r="I7" s="287" t="str">
        <f>IF(ISBLANK('3-Amortissement'!I6),"",'3-Amortissement'!I6)</f>
        <v/>
      </c>
      <c r="J7" s="287" t="str">
        <f>IF(ISBLANK('3-Amortissement'!J6),"",'3-Amortissement'!J6)</f>
        <v/>
      </c>
      <c r="K7" s="345" t="str">
        <f>IF(ISBLANK('3-Amortissement'!K6),"",'3-Amortissement'!K6)</f>
        <v/>
      </c>
      <c r="L7" s="395"/>
      <c r="M7" s="403"/>
      <c r="N7" s="146" t="str">
        <f>IF(F7="","",IF(L7&gt;J7,Liste!$A$3,IF(AND(L7&lt;J7,M7=""),Liste!$A$4,"")))</f>
        <v/>
      </c>
      <c r="O7" s="342" t="str">
        <f>IF(OR(ISBLANK(G7),ISBLANK(L7)),"",J7-L7)</f>
        <v/>
      </c>
    </row>
    <row r="8" spans="1:15" ht="15">
      <c r="A8" s="145">
        <v>2</v>
      </c>
      <c r="B8" s="146" t="str">
        <f>IF(ISBLANK('3-Amortissement'!B7),"",'3-Amortissement'!B7)</f>
        <v/>
      </c>
      <c r="C8" s="157" t="str">
        <f>IF(ISBLANK('3-Amortissement'!C7),"",'3-Amortissement'!C7)</f>
        <v/>
      </c>
      <c r="D8" s="146" t="str">
        <f>IF(ISBLANK('3-Amortissement'!D7),"",'3-Amortissement'!D7)</f>
        <v/>
      </c>
      <c r="E8" s="157" t="str">
        <f>IF(ISBLANK('3-Amortissement'!E7),"",'3-Amortissement'!E7)</f>
        <v/>
      </c>
      <c r="F8" s="285" t="str">
        <f>IF(ISBLANK('3-Amortissement'!F7),"",'3-Amortissement'!F7)</f>
        <v/>
      </c>
      <c r="G8" s="338" t="str">
        <f>IF(ISBLANK('3-Amortissement'!G7),"",'3-Amortissement'!G7)</f>
        <v/>
      </c>
      <c r="H8" s="338" t="str">
        <f>IF(ISBLANK('3-Amortissement'!H7),"",'3-Amortissement'!H7)</f>
        <v/>
      </c>
      <c r="I8" s="287" t="str">
        <f>IF(ISBLANK('3-Amortissement'!I7),"",'3-Amortissement'!I7)</f>
        <v/>
      </c>
      <c r="J8" s="287" t="str">
        <f>IF(ISBLANK('3-Amortissement'!J7),"",'3-Amortissement'!J7)</f>
        <v/>
      </c>
      <c r="K8" s="346" t="str">
        <f>IF(ISBLANK('3-Amortissement'!K7),"",'3-Amortissement'!K7)</f>
        <v/>
      </c>
      <c r="L8" s="395"/>
      <c r="M8" s="404"/>
      <c r="N8" s="146" t="str">
        <f>IF(F8="","",IF(L8&gt;J8,Liste!$A$3,IF(AND(L8&lt;J8,M8=""),Liste!$A$4,"")))</f>
        <v/>
      </c>
      <c r="O8" s="343" t="str">
        <f t="shared" ref="O8:O71" si="0">IF(OR(ISBLANK(G8),ISBLANK(L8)),"",J8-L8)</f>
        <v/>
      </c>
    </row>
    <row r="9" spans="1:15" ht="15">
      <c r="A9" s="145">
        <v>3</v>
      </c>
      <c r="B9" s="146" t="str">
        <f>IF(ISBLANK('3-Amortissement'!B8),"",'3-Amortissement'!B8)</f>
        <v/>
      </c>
      <c r="C9" s="157" t="str">
        <f>IF(ISBLANK('3-Amortissement'!C8),"",'3-Amortissement'!C8)</f>
        <v/>
      </c>
      <c r="D9" s="146" t="str">
        <f>IF(ISBLANK('3-Amortissement'!D8),"",'3-Amortissement'!D8)</f>
        <v/>
      </c>
      <c r="E9" s="157" t="str">
        <f>IF(ISBLANK('3-Amortissement'!E8),"",'3-Amortissement'!E8)</f>
        <v/>
      </c>
      <c r="F9" s="285" t="str">
        <f>IF(ISBLANK('3-Amortissement'!F8),"",'3-Amortissement'!F8)</f>
        <v/>
      </c>
      <c r="G9" s="338" t="str">
        <f>IF(ISBLANK('3-Amortissement'!G8),"",'3-Amortissement'!G8)</f>
        <v/>
      </c>
      <c r="H9" s="338" t="str">
        <f>IF(ISBLANK('3-Amortissement'!H8),"",'3-Amortissement'!H8)</f>
        <v/>
      </c>
      <c r="I9" s="287" t="str">
        <f>IF(ISBLANK('3-Amortissement'!I8),"",'3-Amortissement'!I8)</f>
        <v/>
      </c>
      <c r="J9" s="287" t="str">
        <f>IF(ISBLANK('3-Amortissement'!J8),"",'3-Amortissement'!J8)</f>
        <v/>
      </c>
      <c r="K9" s="346" t="str">
        <f>IF(ISBLANK('3-Amortissement'!K8),"",'3-Amortissement'!K8)</f>
        <v/>
      </c>
      <c r="L9" s="395"/>
      <c r="M9" s="404"/>
      <c r="N9" s="146" t="str">
        <f>IF(F9="","",IF(L9&gt;J9,Liste!$A$3,IF(AND(L9&lt;J9,M9=""),Liste!$A$4,"")))</f>
        <v/>
      </c>
      <c r="O9" s="343" t="str">
        <f t="shared" si="0"/>
        <v/>
      </c>
    </row>
    <row r="10" spans="1:15" ht="15">
      <c r="A10" s="145">
        <v>4</v>
      </c>
      <c r="B10" s="146" t="str">
        <f>IF(ISBLANK('3-Amortissement'!B9),"",'3-Amortissement'!B9)</f>
        <v/>
      </c>
      <c r="C10" s="157" t="str">
        <f>IF(ISBLANK('3-Amortissement'!C9),"",'3-Amortissement'!C9)</f>
        <v/>
      </c>
      <c r="D10" s="146" t="str">
        <f>IF(ISBLANK('3-Amortissement'!D9),"",'3-Amortissement'!D9)</f>
        <v/>
      </c>
      <c r="E10" s="157" t="str">
        <f>IF(ISBLANK('3-Amortissement'!E9),"",'3-Amortissement'!E9)</f>
        <v/>
      </c>
      <c r="F10" s="285" t="str">
        <f>IF(ISBLANK('3-Amortissement'!F9),"",'3-Amortissement'!F9)</f>
        <v/>
      </c>
      <c r="G10" s="338" t="str">
        <f>IF(ISBLANK('3-Amortissement'!G9),"",'3-Amortissement'!G9)</f>
        <v/>
      </c>
      <c r="H10" s="338" t="str">
        <f>IF(ISBLANK('3-Amortissement'!H9),"",'3-Amortissement'!H9)</f>
        <v/>
      </c>
      <c r="I10" s="287" t="str">
        <f>IF(ISBLANK('3-Amortissement'!I9),"",'3-Amortissement'!I9)</f>
        <v/>
      </c>
      <c r="J10" s="287" t="str">
        <f>IF(ISBLANK('3-Amortissement'!J9),"",'3-Amortissement'!J9)</f>
        <v/>
      </c>
      <c r="K10" s="346" t="str">
        <f>IF(ISBLANK('3-Amortissement'!K9),"",'3-Amortissement'!K9)</f>
        <v/>
      </c>
      <c r="L10" s="395"/>
      <c r="M10" s="404"/>
      <c r="N10" s="146" t="str">
        <f>IF(F10="","",IF(L10&gt;J10,Liste!$A$3,IF(AND(L10&lt;J10,M10=""),Liste!$A$4,"")))</f>
        <v/>
      </c>
      <c r="O10" s="343" t="str">
        <f t="shared" si="0"/>
        <v/>
      </c>
    </row>
    <row r="11" spans="1:15" ht="15">
      <c r="A11" s="145">
        <v>5</v>
      </c>
      <c r="B11" s="146" t="str">
        <f>IF(ISBLANK('3-Amortissement'!B10),"",'3-Amortissement'!B10)</f>
        <v/>
      </c>
      <c r="C11" s="157" t="str">
        <f>IF(ISBLANK('3-Amortissement'!C10),"",'3-Amortissement'!C10)</f>
        <v/>
      </c>
      <c r="D11" s="146" t="str">
        <f>IF(ISBLANK('3-Amortissement'!D10),"",'3-Amortissement'!D10)</f>
        <v/>
      </c>
      <c r="E11" s="157" t="str">
        <f>IF(ISBLANK('3-Amortissement'!E10),"",'3-Amortissement'!E10)</f>
        <v/>
      </c>
      <c r="F11" s="285" t="str">
        <f>IF(ISBLANK('3-Amortissement'!F10),"",'3-Amortissement'!F10)</f>
        <v/>
      </c>
      <c r="G11" s="338" t="str">
        <f>IF(ISBLANK('3-Amortissement'!G10),"",'3-Amortissement'!G10)</f>
        <v/>
      </c>
      <c r="H11" s="338" t="str">
        <f>IF(ISBLANK('3-Amortissement'!H10),"",'3-Amortissement'!H10)</f>
        <v/>
      </c>
      <c r="I11" s="287" t="str">
        <f>IF(ISBLANK('3-Amortissement'!I10),"",'3-Amortissement'!I10)</f>
        <v/>
      </c>
      <c r="J11" s="287" t="str">
        <f>IF(ISBLANK('3-Amortissement'!J10),"",'3-Amortissement'!J10)</f>
        <v/>
      </c>
      <c r="K11" s="346" t="str">
        <f>IF(ISBLANK('3-Amortissement'!K10),"",'3-Amortissement'!K10)</f>
        <v/>
      </c>
      <c r="L11" s="395"/>
      <c r="M11" s="404"/>
      <c r="N11" s="146" t="str">
        <f>IF(F11="","",IF(L11&gt;J11,Liste!$A$3,IF(AND(L11&lt;J11,M11=""),Liste!$A$4,"")))</f>
        <v/>
      </c>
      <c r="O11" s="343" t="str">
        <f t="shared" si="0"/>
        <v/>
      </c>
    </row>
    <row r="12" spans="1:15" ht="15">
      <c r="A12" s="145">
        <v>6</v>
      </c>
      <c r="B12" s="146" t="str">
        <f>IF(ISBLANK('3-Amortissement'!B11),"",'3-Amortissement'!B11)</f>
        <v/>
      </c>
      <c r="C12" s="157" t="str">
        <f>IF(ISBLANK('3-Amortissement'!C11),"",'3-Amortissement'!C11)</f>
        <v/>
      </c>
      <c r="D12" s="146" t="str">
        <f>IF(ISBLANK('3-Amortissement'!D11),"",'3-Amortissement'!D11)</f>
        <v/>
      </c>
      <c r="E12" s="157" t="str">
        <f>IF(ISBLANK('3-Amortissement'!E11),"",'3-Amortissement'!E11)</f>
        <v/>
      </c>
      <c r="F12" s="285" t="str">
        <f>IF(ISBLANK('3-Amortissement'!F11),"",'3-Amortissement'!F11)</f>
        <v/>
      </c>
      <c r="G12" s="338" t="str">
        <f>IF(ISBLANK('3-Amortissement'!G11),"",'3-Amortissement'!G11)</f>
        <v/>
      </c>
      <c r="H12" s="338" t="str">
        <f>IF(ISBLANK('3-Amortissement'!H11),"",'3-Amortissement'!H11)</f>
        <v/>
      </c>
      <c r="I12" s="287" t="str">
        <f>IF(ISBLANK('3-Amortissement'!I11),"",'3-Amortissement'!I11)</f>
        <v/>
      </c>
      <c r="J12" s="287" t="str">
        <f>IF(ISBLANK('3-Amortissement'!J11),"",'3-Amortissement'!J11)</f>
        <v/>
      </c>
      <c r="K12" s="346" t="str">
        <f>IF(ISBLANK('3-Amortissement'!K11),"",'3-Amortissement'!K11)</f>
        <v/>
      </c>
      <c r="L12" s="395"/>
      <c r="M12" s="404"/>
      <c r="N12" s="146" t="str">
        <f>IF(F12="","",IF(L12&gt;J12,Liste!$A$3,IF(AND(L12&lt;J12,M12=""),Liste!$A$4,"")))</f>
        <v/>
      </c>
      <c r="O12" s="343" t="str">
        <f t="shared" si="0"/>
        <v/>
      </c>
    </row>
    <row r="13" spans="1:15" ht="15">
      <c r="A13" s="145">
        <v>7</v>
      </c>
      <c r="B13" s="146" t="str">
        <f>IF(ISBLANK('3-Amortissement'!B12),"",'3-Amortissement'!B12)</f>
        <v/>
      </c>
      <c r="C13" s="157" t="str">
        <f>IF(ISBLANK('3-Amortissement'!C12),"",'3-Amortissement'!C12)</f>
        <v/>
      </c>
      <c r="D13" s="146" t="str">
        <f>IF(ISBLANK('3-Amortissement'!D12),"",'3-Amortissement'!D12)</f>
        <v/>
      </c>
      <c r="E13" s="157" t="str">
        <f>IF(ISBLANK('3-Amortissement'!E12),"",'3-Amortissement'!E12)</f>
        <v/>
      </c>
      <c r="F13" s="285" t="str">
        <f>IF(ISBLANK('3-Amortissement'!F12),"",'3-Amortissement'!F12)</f>
        <v/>
      </c>
      <c r="G13" s="338" t="str">
        <f>IF(ISBLANK('3-Amortissement'!G12),"",'3-Amortissement'!G12)</f>
        <v/>
      </c>
      <c r="H13" s="338" t="str">
        <f>IF(ISBLANK('3-Amortissement'!H12),"",'3-Amortissement'!H12)</f>
        <v/>
      </c>
      <c r="I13" s="287" t="str">
        <f>IF(ISBLANK('3-Amortissement'!I12),"",'3-Amortissement'!I12)</f>
        <v/>
      </c>
      <c r="J13" s="287" t="str">
        <f>IF(ISBLANK('3-Amortissement'!J12),"",'3-Amortissement'!J12)</f>
        <v/>
      </c>
      <c r="K13" s="346" t="str">
        <f>IF(ISBLANK('3-Amortissement'!K12),"",'3-Amortissement'!K12)</f>
        <v/>
      </c>
      <c r="L13" s="395"/>
      <c r="M13" s="404"/>
      <c r="N13" s="146" t="str">
        <f>IF(F13="","",IF(L13&gt;J13,Liste!$A$3,IF(AND(L13&lt;J13,M13=""),Liste!$A$4,"")))</f>
        <v/>
      </c>
      <c r="O13" s="343" t="str">
        <f t="shared" si="0"/>
        <v/>
      </c>
    </row>
    <row r="14" spans="1:15" ht="15">
      <c r="A14" s="145">
        <v>8</v>
      </c>
      <c r="B14" s="146" t="str">
        <f>IF(ISBLANK('3-Amortissement'!B13),"",'3-Amortissement'!B13)</f>
        <v/>
      </c>
      <c r="C14" s="157" t="str">
        <f>IF(ISBLANK('3-Amortissement'!C13),"",'3-Amortissement'!C13)</f>
        <v/>
      </c>
      <c r="D14" s="146" t="str">
        <f>IF(ISBLANK('3-Amortissement'!D13),"",'3-Amortissement'!D13)</f>
        <v/>
      </c>
      <c r="E14" s="157" t="str">
        <f>IF(ISBLANK('3-Amortissement'!E13),"",'3-Amortissement'!E13)</f>
        <v/>
      </c>
      <c r="F14" s="285" t="str">
        <f>IF(ISBLANK('3-Amortissement'!F13),"",'3-Amortissement'!F13)</f>
        <v/>
      </c>
      <c r="G14" s="338" t="str">
        <f>IF(ISBLANK('3-Amortissement'!G13),"",'3-Amortissement'!G13)</f>
        <v/>
      </c>
      <c r="H14" s="338" t="str">
        <f>IF(ISBLANK('3-Amortissement'!H13),"",'3-Amortissement'!H13)</f>
        <v/>
      </c>
      <c r="I14" s="287" t="str">
        <f>IF(ISBLANK('3-Amortissement'!I13),"",'3-Amortissement'!I13)</f>
        <v/>
      </c>
      <c r="J14" s="287" t="str">
        <f>IF(ISBLANK('3-Amortissement'!J13),"",'3-Amortissement'!J13)</f>
        <v/>
      </c>
      <c r="K14" s="346" t="str">
        <f>IF(ISBLANK('3-Amortissement'!K13),"",'3-Amortissement'!K13)</f>
        <v/>
      </c>
      <c r="L14" s="395"/>
      <c r="M14" s="404"/>
      <c r="N14" s="146" t="str">
        <f>IF(F14="","",IF(L14&gt;J14,Liste!$A$3,IF(AND(L14&lt;J14,M14=""),Liste!$A$4,"")))</f>
        <v/>
      </c>
      <c r="O14" s="343" t="str">
        <f t="shared" si="0"/>
        <v/>
      </c>
    </row>
    <row r="15" spans="1:15" ht="15">
      <c r="A15" s="145">
        <v>9</v>
      </c>
      <c r="B15" s="146" t="str">
        <f>IF(ISBLANK('3-Amortissement'!B14),"",'3-Amortissement'!B14)</f>
        <v/>
      </c>
      <c r="C15" s="157" t="str">
        <f>IF(ISBLANK('3-Amortissement'!C14),"",'3-Amortissement'!C14)</f>
        <v/>
      </c>
      <c r="D15" s="146" t="str">
        <f>IF(ISBLANK('3-Amortissement'!D14),"",'3-Amortissement'!D14)</f>
        <v/>
      </c>
      <c r="E15" s="157" t="str">
        <f>IF(ISBLANK('3-Amortissement'!E14),"",'3-Amortissement'!E14)</f>
        <v/>
      </c>
      <c r="F15" s="285" t="str">
        <f>IF(ISBLANK('3-Amortissement'!F14),"",'3-Amortissement'!F14)</f>
        <v/>
      </c>
      <c r="G15" s="338" t="str">
        <f>IF(ISBLANK('3-Amortissement'!G14),"",'3-Amortissement'!G14)</f>
        <v/>
      </c>
      <c r="H15" s="338" t="str">
        <f>IF(ISBLANK('3-Amortissement'!H14),"",'3-Amortissement'!H14)</f>
        <v/>
      </c>
      <c r="I15" s="287" t="str">
        <f>IF(ISBLANK('3-Amortissement'!I14),"",'3-Amortissement'!I14)</f>
        <v/>
      </c>
      <c r="J15" s="287" t="str">
        <f>IF(ISBLANK('3-Amortissement'!J14),"",'3-Amortissement'!J14)</f>
        <v/>
      </c>
      <c r="K15" s="346" t="str">
        <f>IF(ISBLANK('3-Amortissement'!K14),"",'3-Amortissement'!K14)</f>
        <v/>
      </c>
      <c r="L15" s="395"/>
      <c r="M15" s="404"/>
      <c r="N15" s="146" t="str">
        <f>IF(F15="","",IF(L15&gt;J15,Liste!$A$3,IF(AND(L15&lt;J15,M15=""),Liste!$A$4,"")))</f>
        <v/>
      </c>
      <c r="O15" s="343" t="str">
        <f t="shared" si="0"/>
        <v/>
      </c>
    </row>
    <row r="16" spans="1:15" ht="15">
      <c r="A16" s="145">
        <v>10</v>
      </c>
      <c r="B16" s="146" t="str">
        <f>IF(ISBLANK('3-Amortissement'!B15),"",'3-Amortissement'!B15)</f>
        <v/>
      </c>
      <c r="C16" s="157" t="str">
        <f>IF(ISBLANK('3-Amortissement'!C15),"",'3-Amortissement'!C15)</f>
        <v/>
      </c>
      <c r="D16" s="146" t="str">
        <f>IF(ISBLANK('3-Amortissement'!D15),"",'3-Amortissement'!D15)</f>
        <v/>
      </c>
      <c r="E16" s="157" t="str">
        <f>IF(ISBLANK('3-Amortissement'!E15),"",'3-Amortissement'!E15)</f>
        <v/>
      </c>
      <c r="F16" s="285" t="str">
        <f>IF(ISBLANK('3-Amortissement'!F15),"",'3-Amortissement'!F15)</f>
        <v/>
      </c>
      <c r="G16" s="338" t="str">
        <f>IF(ISBLANK('3-Amortissement'!G15),"",'3-Amortissement'!G15)</f>
        <v/>
      </c>
      <c r="H16" s="338" t="str">
        <f>IF(ISBLANK('3-Amortissement'!H15),"",'3-Amortissement'!H15)</f>
        <v/>
      </c>
      <c r="I16" s="287" t="str">
        <f>IF(ISBLANK('3-Amortissement'!I15),"",'3-Amortissement'!I15)</f>
        <v/>
      </c>
      <c r="J16" s="287" t="str">
        <f>IF(ISBLANK('3-Amortissement'!J15),"",'3-Amortissement'!J15)</f>
        <v/>
      </c>
      <c r="K16" s="346" t="str">
        <f>IF(ISBLANK('3-Amortissement'!K15),"",'3-Amortissement'!K15)</f>
        <v/>
      </c>
      <c r="L16" s="395"/>
      <c r="M16" s="404"/>
      <c r="N16" s="146" t="str">
        <f>IF(F16="","",IF(L16&gt;J16,Liste!$A$3,IF(AND(L16&lt;J16,M16=""),Liste!$A$4,"")))</f>
        <v/>
      </c>
      <c r="O16" s="343" t="str">
        <f t="shared" si="0"/>
        <v/>
      </c>
    </row>
    <row r="17" spans="1:15" ht="15">
      <c r="A17" s="145">
        <v>11</v>
      </c>
      <c r="B17" s="146" t="str">
        <f>IF(ISBLANK('3-Amortissement'!B16),"",'3-Amortissement'!B16)</f>
        <v/>
      </c>
      <c r="C17" s="157" t="str">
        <f>IF(ISBLANK('3-Amortissement'!C16),"",'3-Amortissement'!C16)</f>
        <v/>
      </c>
      <c r="D17" s="146" t="str">
        <f>IF(ISBLANK('3-Amortissement'!D16),"",'3-Amortissement'!D16)</f>
        <v/>
      </c>
      <c r="E17" s="157" t="str">
        <f>IF(ISBLANK('3-Amortissement'!E16),"",'3-Amortissement'!E16)</f>
        <v/>
      </c>
      <c r="F17" s="285" t="str">
        <f>IF(ISBLANK('3-Amortissement'!F16),"",'3-Amortissement'!F16)</f>
        <v/>
      </c>
      <c r="G17" s="338" t="str">
        <f>IF(ISBLANK('3-Amortissement'!G16),"",'3-Amortissement'!G16)</f>
        <v/>
      </c>
      <c r="H17" s="338" t="str">
        <f>IF(ISBLANK('3-Amortissement'!H16),"",'3-Amortissement'!H16)</f>
        <v/>
      </c>
      <c r="I17" s="287" t="str">
        <f>IF(ISBLANK('3-Amortissement'!I16),"",'3-Amortissement'!I16)</f>
        <v/>
      </c>
      <c r="J17" s="287" t="str">
        <f>IF(ISBLANK('3-Amortissement'!J16),"",'3-Amortissement'!J16)</f>
        <v/>
      </c>
      <c r="K17" s="346" t="str">
        <f>IF(ISBLANK('3-Amortissement'!K16),"",'3-Amortissement'!K16)</f>
        <v/>
      </c>
      <c r="L17" s="395"/>
      <c r="M17" s="404"/>
      <c r="N17" s="146" t="str">
        <f>IF(F17="","",IF(L17&gt;J17,Liste!$A$3,IF(AND(L17&lt;J17,M17=""),Liste!$A$4,"")))</f>
        <v/>
      </c>
      <c r="O17" s="343" t="str">
        <f t="shared" si="0"/>
        <v/>
      </c>
    </row>
    <row r="18" spans="1:15" ht="15">
      <c r="A18" s="145">
        <v>12</v>
      </c>
      <c r="B18" s="146" t="str">
        <f>IF(ISBLANK('3-Amortissement'!B17),"",'3-Amortissement'!B17)</f>
        <v/>
      </c>
      <c r="C18" s="157" t="str">
        <f>IF(ISBLANK('3-Amortissement'!C17),"",'3-Amortissement'!C17)</f>
        <v/>
      </c>
      <c r="D18" s="146" t="str">
        <f>IF(ISBLANK('3-Amortissement'!D17),"",'3-Amortissement'!D17)</f>
        <v/>
      </c>
      <c r="E18" s="157" t="str">
        <f>IF(ISBLANK('3-Amortissement'!E17),"",'3-Amortissement'!E17)</f>
        <v/>
      </c>
      <c r="F18" s="285" t="str">
        <f>IF(ISBLANK('3-Amortissement'!F17),"",'3-Amortissement'!F17)</f>
        <v/>
      </c>
      <c r="G18" s="338" t="str">
        <f>IF(ISBLANK('3-Amortissement'!G17),"",'3-Amortissement'!G17)</f>
        <v/>
      </c>
      <c r="H18" s="338" t="str">
        <f>IF(ISBLANK('3-Amortissement'!H17),"",'3-Amortissement'!H17)</f>
        <v/>
      </c>
      <c r="I18" s="287" t="str">
        <f>IF(ISBLANK('3-Amortissement'!I17),"",'3-Amortissement'!I17)</f>
        <v/>
      </c>
      <c r="J18" s="287" t="str">
        <f>IF(ISBLANK('3-Amortissement'!J17),"",'3-Amortissement'!J17)</f>
        <v/>
      </c>
      <c r="K18" s="346" t="str">
        <f>IF(ISBLANK('3-Amortissement'!K17),"",'3-Amortissement'!K17)</f>
        <v/>
      </c>
      <c r="L18" s="395"/>
      <c r="M18" s="404"/>
      <c r="N18" s="146" t="str">
        <f>IF(F18="","",IF(L18&gt;J18,Liste!$A$3,IF(AND(L18&lt;J18,M18=""),Liste!$A$4,"")))</f>
        <v/>
      </c>
      <c r="O18" s="343" t="str">
        <f t="shared" si="0"/>
        <v/>
      </c>
    </row>
    <row r="19" spans="1:15" ht="15">
      <c r="A19" s="145">
        <v>13</v>
      </c>
      <c r="B19" s="146" t="str">
        <f>IF(ISBLANK('3-Amortissement'!B18),"",'3-Amortissement'!B18)</f>
        <v/>
      </c>
      <c r="C19" s="157" t="str">
        <f>IF(ISBLANK('3-Amortissement'!C18),"",'3-Amortissement'!C18)</f>
        <v/>
      </c>
      <c r="D19" s="146" t="str">
        <f>IF(ISBLANK('3-Amortissement'!D18),"",'3-Amortissement'!D18)</f>
        <v/>
      </c>
      <c r="E19" s="157" t="str">
        <f>IF(ISBLANK('3-Amortissement'!E18),"",'3-Amortissement'!E18)</f>
        <v/>
      </c>
      <c r="F19" s="285" t="str">
        <f>IF(ISBLANK('3-Amortissement'!F18),"",'3-Amortissement'!F18)</f>
        <v/>
      </c>
      <c r="G19" s="338" t="str">
        <f>IF(ISBLANK('3-Amortissement'!G18),"",'3-Amortissement'!G18)</f>
        <v/>
      </c>
      <c r="H19" s="338" t="str">
        <f>IF(ISBLANK('3-Amortissement'!H18),"",'3-Amortissement'!H18)</f>
        <v/>
      </c>
      <c r="I19" s="287" t="str">
        <f>IF(ISBLANK('3-Amortissement'!I18),"",'3-Amortissement'!I18)</f>
        <v/>
      </c>
      <c r="J19" s="287" t="str">
        <f>IF(ISBLANK('3-Amortissement'!J18),"",'3-Amortissement'!J18)</f>
        <v/>
      </c>
      <c r="K19" s="346" t="str">
        <f>IF(ISBLANK('3-Amortissement'!K18),"",'3-Amortissement'!K18)</f>
        <v/>
      </c>
      <c r="L19" s="395"/>
      <c r="M19" s="404"/>
      <c r="N19" s="146" t="str">
        <f>IF(F19="","",IF(L19&gt;J19,Liste!$A$3,IF(AND(L19&lt;J19,M19=""),Liste!$A$4,"")))</f>
        <v/>
      </c>
      <c r="O19" s="343" t="str">
        <f t="shared" si="0"/>
        <v/>
      </c>
    </row>
    <row r="20" spans="1:15" ht="15">
      <c r="A20" s="145">
        <v>14</v>
      </c>
      <c r="B20" s="146" t="str">
        <f>IF(ISBLANK('3-Amortissement'!B19),"",'3-Amortissement'!B19)</f>
        <v/>
      </c>
      <c r="C20" s="157" t="str">
        <f>IF(ISBLANK('3-Amortissement'!C19),"",'3-Amortissement'!C19)</f>
        <v/>
      </c>
      <c r="D20" s="146" t="str">
        <f>IF(ISBLANK('3-Amortissement'!D19),"",'3-Amortissement'!D19)</f>
        <v/>
      </c>
      <c r="E20" s="157" t="str">
        <f>IF(ISBLANK('3-Amortissement'!E19),"",'3-Amortissement'!E19)</f>
        <v/>
      </c>
      <c r="F20" s="285" t="str">
        <f>IF(ISBLANK('3-Amortissement'!F19),"",'3-Amortissement'!F19)</f>
        <v/>
      </c>
      <c r="G20" s="338" t="str">
        <f>IF(ISBLANK('3-Amortissement'!G19),"",'3-Amortissement'!G19)</f>
        <v/>
      </c>
      <c r="H20" s="338" t="str">
        <f>IF(ISBLANK('3-Amortissement'!H19),"",'3-Amortissement'!H19)</f>
        <v/>
      </c>
      <c r="I20" s="287" t="str">
        <f>IF(ISBLANK('3-Amortissement'!I19),"",'3-Amortissement'!I19)</f>
        <v/>
      </c>
      <c r="J20" s="287" t="str">
        <f>IF(ISBLANK('3-Amortissement'!J19),"",'3-Amortissement'!J19)</f>
        <v/>
      </c>
      <c r="K20" s="346" t="str">
        <f>IF(ISBLANK('3-Amortissement'!K19),"",'3-Amortissement'!K19)</f>
        <v/>
      </c>
      <c r="L20" s="395"/>
      <c r="M20" s="404"/>
      <c r="N20" s="146" t="str">
        <f>IF(F20="","",IF(L20&gt;J20,Liste!$A$3,IF(AND(L20&lt;J20,M20=""),Liste!$A$4,"")))</f>
        <v/>
      </c>
      <c r="O20" s="343" t="str">
        <f t="shared" si="0"/>
        <v/>
      </c>
    </row>
    <row r="21" spans="1:15" ht="15">
      <c r="A21" s="145">
        <v>15</v>
      </c>
      <c r="B21" s="146" t="str">
        <f>IF(ISBLANK('3-Amortissement'!B20),"",'3-Amortissement'!B20)</f>
        <v/>
      </c>
      <c r="C21" s="157" t="str">
        <f>IF(ISBLANK('3-Amortissement'!C20),"",'3-Amortissement'!C20)</f>
        <v/>
      </c>
      <c r="D21" s="146" t="str">
        <f>IF(ISBLANK('3-Amortissement'!D20),"",'3-Amortissement'!D20)</f>
        <v/>
      </c>
      <c r="E21" s="157" t="str">
        <f>IF(ISBLANK('3-Amortissement'!E20),"",'3-Amortissement'!E20)</f>
        <v/>
      </c>
      <c r="F21" s="285" t="str">
        <f>IF(ISBLANK('3-Amortissement'!F20),"",'3-Amortissement'!F20)</f>
        <v/>
      </c>
      <c r="G21" s="338" t="str">
        <f>IF(ISBLANK('3-Amortissement'!G20),"",'3-Amortissement'!G20)</f>
        <v/>
      </c>
      <c r="H21" s="338" t="str">
        <f>IF(ISBLANK('3-Amortissement'!H20),"",'3-Amortissement'!H20)</f>
        <v/>
      </c>
      <c r="I21" s="287" t="str">
        <f>IF(ISBLANK('3-Amortissement'!I20),"",'3-Amortissement'!I20)</f>
        <v/>
      </c>
      <c r="J21" s="287" t="str">
        <f>IF(ISBLANK('3-Amortissement'!J20),"",'3-Amortissement'!J20)</f>
        <v/>
      </c>
      <c r="K21" s="346" t="str">
        <f>IF(ISBLANK('3-Amortissement'!K20),"",'3-Amortissement'!K20)</f>
        <v/>
      </c>
      <c r="L21" s="395"/>
      <c r="M21" s="404"/>
      <c r="N21" s="146" t="str">
        <f>IF(F21="","",IF(L21&gt;J21,Liste!$A$3,IF(AND(L21&lt;J21,M21=""),Liste!$A$4,"")))</f>
        <v/>
      </c>
      <c r="O21" s="343" t="str">
        <f t="shared" si="0"/>
        <v/>
      </c>
    </row>
    <row r="22" spans="1:15" ht="15">
      <c r="A22" s="145">
        <v>16</v>
      </c>
      <c r="B22" s="146" t="str">
        <f>IF(ISBLANK('3-Amortissement'!B21),"",'3-Amortissement'!B21)</f>
        <v/>
      </c>
      <c r="C22" s="157" t="str">
        <f>IF(ISBLANK('3-Amortissement'!C21),"",'3-Amortissement'!C21)</f>
        <v/>
      </c>
      <c r="D22" s="146" t="str">
        <f>IF(ISBLANK('3-Amortissement'!D21),"",'3-Amortissement'!D21)</f>
        <v/>
      </c>
      <c r="E22" s="157" t="str">
        <f>IF(ISBLANK('3-Amortissement'!E21),"",'3-Amortissement'!E21)</f>
        <v/>
      </c>
      <c r="F22" s="285" t="str">
        <f>IF(ISBLANK('3-Amortissement'!F21),"",'3-Amortissement'!F21)</f>
        <v/>
      </c>
      <c r="G22" s="338" t="str">
        <f>IF(ISBLANK('3-Amortissement'!G21),"",'3-Amortissement'!G21)</f>
        <v/>
      </c>
      <c r="H22" s="338" t="str">
        <f>IF(ISBLANK('3-Amortissement'!H21),"",'3-Amortissement'!H21)</f>
        <v/>
      </c>
      <c r="I22" s="287" t="str">
        <f>IF(ISBLANK('3-Amortissement'!I21),"",'3-Amortissement'!I21)</f>
        <v/>
      </c>
      <c r="J22" s="287" t="str">
        <f>IF(ISBLANK('3-Amortissement'!J21),"",'3-Amortissement'!J21)</f>
        <v/>
      </c>
      <c r="K22" s="346" t="str">
        <f>IF(ISBLANK('3-Amortissement'!K21),"",'3-Amortissement'!K21)</f>
        <v/>
      </c>
      <c r="L22" s="395"/>
      <c r="M22" s="404"/>
      <c r="N22" s="146" t="str">
        <f>IF(F22="","",IF(L22&gt;J22,Liste!$A$3,IF(AND(L22&lt;J22,M22=""),Liste!$A$4,"")))</f>
        <v/>
      </c>
      <c r="O22" s="343" t="str">
        <f t="shared" si="0"/>
        <v/>
      </c>
    </row>
    <row r="23" spans="1:15" ht="15">
      <c r="A23" s="145">
        <v>17</v>
      </c>
      <c r="B23" s="146" t="str">
        <f>IF(ISBLANK('3-Amortissement'!B22),"",'3-Amortissement'!B22)</f>
        <v/>
      </c>
      <c r="C23" s="157" t="str">
        <f>IF(ISBLANK('3-Amortissement'!C22),"",'3-Amortissement'!C22)</f>
        <v/>
      </c>
      <c r="D23" s="146" t="str">
        <f>IF(ISBLANK('3-Amortissement'!D22),"",'3-Amortissement'!D22)</f>
        <v/>
      </c>
      <c r="E23" s="157" t="str">
        <f>IF(ISBLANK('3-Amortissement'!E22),"",'3-Amortissement'!E22)</f>
        <v/>
      </c>
      <c r="F23" s="285" t="str">
        <f>IF(ISBLANK('3-Amortissement'!F22),"",'3-Amortissement'!F22)</f>
        <v/>
      </c>
      <c r="G23" s="338" t="str">
        <f>IF(ISBLANK('3-Amortissement'!G22),"",'3-Amortissement'!G22)</f>
        <v/>
      </c>
      <c r="H23" s="338" t="str">
        <f>IF(ISBLANK('3-Amortissement'!H22),"",'3-Amortissement'!H22)</f>
        <v/>
      </c>
      <c r="I23" s="287" t="str">
        <f>IF(ISBLANK('3-Amortissement'!I22),"",'3-Amortissement'!I22)</f>
        <v/>
      </c>
      <c r="J23" s="287" t="str">
        <f>IF(ISBLANK('3-Amortissement'!J22),"",'3-Amortissement'!J22)</f>
        <v/>
      </c>
      <c r="K23" s="346" t="str">
        <f>IF(ISBLANK('3-Amortissement'!K22),"",'3-Amortissement'!K22)</f>
        <v/>
      </c>
      <c r="L23" s="395"/>
      <c r="M23" s="404"/>
      <c r="N23" s="146" t="str">
        <f>IF(F23="","",IF(L23&gt;J23,Liste!$A$3,IF(AND(L23&lt;J23,M23=""),Liste!$A$4,"")))</f>
        <v/>
      </c>
      <c r="O23" s="343" t="str">
        <f t="shared" si="0"/>
        <v/>
      </c>
    </row>
    <row r="24" spans="1:15" ht="15">
      <c r="A24" s="145">
        <v>18</v>
      </c>
      <c r="B24" s="146" t="str">
        <f>IF(ISBLANK('3-Amortissement'!B23),"",'3-Amortissement'!B23)</f>
        <v/>
      </c>
      <c r="C24" s="157" t="str">
        <f>IF(ISBLANK('3-Amortissement'!C23),"",'3-Amortissement'!C23)</f>
        <v/>
      </c>
      <c r="D24" s="146" t="str">
        <f>IF(ISBLANK('3-Amortissement'!D23),"",'3-Amortissement'!D23)</f>
        <v/>
      </c>
      <c r="E24" s="157" t="str">
        <f>IF(ISBLANK('3-Amortissement'!E23),"",'3-Amortissement'!E23)</f>
        <v/>
      </c>
      <c r="F24" s="285" t="str">
        <f>IF(ISBLANK('3-Amortissement'!F23),"",'3-Amortissement'!F23)</f>
        <v/>
      </c>
      <c r="G24" s="338" t="str">
        <f>IF(ISBLANK('3-Amortissement'!G23),"",'3-Amortissement'!G23)</f>
        <v/>
      </c>
      <c r="H24" s="338" t="str">
        <f>IF(ISBLANK('3-Amortissement'!H23),"",'3-Amortissement'!H23)</f>
        <v/>
      </c>
      <c r="I24" s="287" t="str">
        <f>IF(ISBLANK('3-Amortissement'!I23),"",'3-Amortissement'!I23)</f>
        <v/>
      </c>
      <c r="J24" s="287" t="str">
        <f>IF(ISBLANK('3-Amortissement'!J23),"",'3-Amortissement'!J23)</f>
        <v/>
      </c>
      <c r="K24" s="346" t="str">
        <f>IF(ISBLANK('3-Amortissement'!K23),"",'3-Amortissement'!K23)</f>
        <v/>
      </c>
      <c r="L24" s="395"/>
      <c r="M24" s="404"/>
      <c r="N24" s="146" t="str">
        <f>IF(F24="","",IF(L24&gt;J24,Liste!$A$3,IF(AND(L24&lt;J24,M24=""),Liste!$A$4,"")))</f>
        <v/>
      </c>
      <c r="O24" s="343" t="str">
        <f t="shared" si="0"/>
        <v/>
      </c>
    </row>
    <row r="25" spans="1:15" ht="15">
      <c r="A25" s="145">
        <v>19</v>
      </c>
      <c r="B25" s="146" t="str">
        <f>IF(ISBLANK('3-Amortissement'!B24),"",'3-Amortissement'!B24)</f>
        <v/>
      </c>
      <c r="C25" s="157" t="str">
        <f>IF(ISBLANK('3-Amortissement'!C24),"",'3-Amortissement'!C24)</f>
        <v/>
      </c>
      <c r="D25" s="146" t="str">
        <f>IF(ISBLANK('3-Amortissement'!D24),"",'3-Amortissement'!D24)</f>
        <v/>
      </c>
      <c r="E25" s="157" t="str">
        <f>IF(ISBLANK('3-Amortissement'!E24),"",'3-Amortissement'!E24)</f>
        <v/>
      </c>
      <c r="F25" s="285" t="str">
        <f>IF(ISBLANK('3-Amortissement'!F24),"",'3-Amortissement'!F24)</f>
        <v/>
      </c>
      <c r="G25" s="338" t="str">
        <f>IF(ISBLANK('3-Amortissement'!G24),"",'3-Amortissement'!G24)</f>
        <v/>
      </c>
      <c r="H25" s="338" t="str">
        <f>IF(ISBLANK('3-Amortissement'!H24),"",'3-Amortissement'!H24)</f>
        <v/>
      </c>
      <c r="I25" s="287" t="str">
        <f>IF(ISBLANK('3-Amortissement'!I24),"",'3-Amortissement'!I24)</f>
        <v/>
      </c>
      <c r="J25" s="287" t="str">
        <f>IF(ISBLANK('3-Amortissement'!J24),"",'3-Amortissement'!J24)</f>
        <v/>
      </c>
      <c r="K25" s="346" t="str">
        <f>IF(ISBLANK('3-Amortissement'!K24),"",'3-Amortissement'!K24)</f>
        <v/>
      </c>
      <c r="L25" s="395"/>
      <c r="M25" s="404"/>
      <c r="N25" s="146" t="str">
        <f>IF(F25="","",IF(L25&gt;J25,Liste!$A$3,IF(AND(L25&lt;J25,M25=""),Liste!$A$4,"")))</f>
        <v/>
      </c>
      <c r="O25" s="343" t="str">
        <f t="shared" si="0"/>
        <v/>
      </c>
    </row>
    <row r="26" spans="1:15" ht="15">
      <c r="A26" s="145">
        <v>20</v>
      </c>
      <c r="B26" s="146" t="str">
        <f>IF(ISBLANK('3-Amortissement'!B25),"",'3-Amortissement'!B25)</f>
        <v/>
      </c>
      <c r="C26" s="157" t="str">
        <f>IF(ISBLANK('3-Amortissement'!C25),"",'3-Amortissement'!C25)</f>
        <v/>
      </c>
      <c r="D26" s="146" t="str">
        <f>IF(ISBLANK('3-Amortissement'!D25),"",'3-Amortissement'!D25)</f>
        <v/>
      </c>
      <c r="E26" s="157" t="str">
        <f>IF(ISBLANK('3-Amortissement'!E25),"",'3-Amortissement'!E25)</f>
        <v/>
      </c>
      <c r="F26" s="285" t="str">
        <f>IF(ISBLANK('3-Amortissement'!F25),"",'3-Amortissement'!F25)</f>
        <v/>
      </c>
      <c r="G26" s="338" t="str">
        <f>IF(ISBLANK('3-Amortissement'!G25),"",'3-Amortissement'!G25)</f>
        <v/>
      </c>
      <c r="H26" s="338" t="str">
        <f>IF(ISBLANK('3-Amortissement'!H25),"",'3-Amortissement'!H25)</f>
        <v/>
      </c>
      <c r="I26" s="287" t="str">
        <f>IF(ISBLANK('3-Amortissement'!I25),"",'3-Amortissement'!I25)</f>
        <v/>
      </c>
      <c r="J26" s="287" t="str">
        <f>IF(ISBLANK('3-Amortissement'!J25),"",'3-Amortissement'!J25)</f>
        <v/>
      </c>
      <c r="K26" s="346" t="str">
        <f>IF(ISBLANK('3-Amortissement'!K25),"",'3-Amortissement'!K25)</f>
        <v/>
      </c>
      <c r="L26" s="395"/>
      <c r="M26" s="404"/>
      <c r="N26" s="146" t="str">
        <f>IF(F26="","",IF(L26&gt;J26,Liste!$A$3,IF(AND(L26&lt;J26,M26=""),Liste!$A$4,"")))</f>
        <v/>
      </c>
      <c r="O26" s="343" t="str">
        <f t="shared" si="0"/>
        <v/>
      </c>
    </row>
    <row r="27" spans="1:15" ht="15">
      <c r="A27" s="145">
        <v>21</v>
      </c>
      <c r="B27" s="146" t="str">
        <f>IF(ISBLANK('3-Amortissement'!B26),"",'3-Amortissement'!B26)</f>
        <v/>
      </c>
      <c r="C27" s="157" t="str">
        <f>IF(ISBLANK('3-Amortissement'!C26),"",'3-Amortissement'!C26)</f>
        <v/>
      </c>
      <c r="D27" s="146" t="str">
        <f>IF(ISBLANK('3-Amortissement'!D26),"",'3-Amortissement'!D26)</f>
        <v/>
      </c>
      <c r="E27" s="157" t="str">
        <f>IF(ISBLANK('3-Amortissement'!E26),"",'3-Amortissement'!E26)</f>
        <v/>
      </c>
      <c r="F27" s="285" t="str">
        <f>IF(ISBLANK('3-Amortissement'!F26),"",'3-Amortissement'!F26)</f>
        <v/>
      </c>
      <c r="G27" s="338" t="str">
        <f>IF(ISBLANK('3-Amortissement'!G26),"",'3-Amortissement'!G26)</f>
        <v/>
      </c>
      <c r="H27" s="338" t="str">
        <f>IF(ISBLANK('3-Amortissement'!H26),"",'3-Amortissement'!H26)</f>
        <v/>
      </c>
      <c r="I27" s="287" t="str">
        <f>IF(ISBLANK('3-Amortissement'!I26),"",'3-Amortissement'!I26)</f>
        <v/>
      </c>
      <c r="J27" s="287" t="str">
        <f>IF(ISBLANK('3-Amortissement'!J26),"",'3-Amortissement'!J26)</f>
        <v/>
      </c>
      <c r="K27" s="346" t="str">
        <f>IF(ISBLANK('3-Amortissement'!K26),"",'3-Amortissement'!K26)</f>
        <v/>
      </c>
      <c r="L27" s="395"/>
      <c r="M27" s="404"/>
      <c r="N27" s="146" t="str">
        <f>IF(F27="","",IF(L27&gt;J27,Liste!$A$3,IF(AND(L27&lt;J27,M27=""),Liste!$A$4,"")))</f>
        <v/>
      </c>
      <c r="O27" s="343" t="str">
        <f t="shared" si="0"/>
        <v/>
      </c>
    </row>
    <row r="28" spans="1:15" ht="15">
      <c r="A28" s="145">
        <v>22</v>
      </c>
      <c r="B28" s="146" t="str">
        <f>IF(ISBLANK('3-Amortissement'!B27),"",'3-Amortissement'!B27)</f>
        <v/>
      </c>
      <c r="C28" s="157" t="str">
        <f>IF(ISBLANK('3-Amortissement'!C27),"",'3-Amortissement'!C27)</f>
        <v/>
      </c>
      <c r="D28" s="146" t="str">
        <f>IF(ISBLANK('3-Amortissement'!D27),"",'3-Amortissement'!D27)</f>
        <v/>
      </c>
      <c r="E28" s="157" t="str">
        <f>IF(ISBLANK('3-Amortissement'!E27),"",'3-Amortissement'!E27)</f>
        <v/>
      </c>
      <c r="F28" s="285" t="str">
        <f>IF(ISBLANK('3-Amortissement'!F27),"",'3-Amortissement'!F27)</f>
        <v/>
      </c>
      <c r="G28" s="338" t="str">
        <f>IF(ISBLANK('3-Amortissement'!G27),"",'3-Amortissement'!G27)</f>
        <v/>
      </c>
      <c r="H28" s="338" t="str">
        <f>IF(ISBLANK('3-Amortissement'!H27),"",'3-Amortissement'!H27)</f>
        <v/>
      </c>
      <c r="I28" s="287" t="str">
        <f>IF(ISBLANK('3-Amortissement'!I27),"",'3-Amortissement'!I27)</f>
        <v/>
      </c>
      <c r="J28" s="287" t="str">
        <f>IF(ISBLANK('3-Amortissement'!J27),"",'3-Amortissement'!J27)</f>
        <v/>
      </c>
      <c r="K28" s="346" t="str">
        <f>IF(ISBLANK('3-Amortissement'!K27),"",'3-Amortissement'!K27)</f>
        <v/>
      </c>
      <c r="L28" s="395"/>
      <c r="M28" s="404"/>
      <c r="N28" s="146" t="str">
        <f>IF(F28="","",IF(L28&gt;J28,Liste!$A$3,IF(AND(L28&lt;J28,M28=""),Liste!$A$4,"")))</f>
        <v/>
      </c>
      <c r="O28" s="343" t="str">
        <f t="shared" si="0"/>
        <v/>
      </c>
    </row>
    <row r="29" spans="1:15" ht="15">
      <c r="A29" s="145">
        <v>23</v>
      </c>
      <c r="B29" s="146" t="str">
        <f>IF(ISBLANK('3-Amortissement'!B28),"",'3-Amortissement'!B28)</f>
        <v/>
      </c>
      <c r="C29" s="157" t="str">
        <f>IF(ISBLANK('3-Amortissement'!C28),"",'3-Amortissement'!C28)</f>
        <v/>
      </c>
      <c r="D29" s="146" t="str">
        <f>IF(ISBLANK('3-Amortissement'!D28),"",'3-Amortissement'!D28)</f>
        <v/>
      </c>
      <c r="E29" s="157" t="str">
        <f>IF(ISBLANK('3-Amortissement'!E28),"",'3-Amortissement'!E28)</f>
        <v/>
      </c>
      <c r="F29" s="285" t="str">
        <f>IF(ISBLANK('3-Amortissement'!F28),"",'3-Amortissement'!F28)</f>
        <v/>
      </c>
      <c r="G29" s="338" t="str">
        <f>IF(ISBLANK('3-Amortissement'!G28),"",'3-Amortissement'!G28)</f>
        <v/>
      </c>
      <c r="H29" s="338" t="str">
        <f>IF(ISBLANK('3-Amortissement'!H28),"",'3-Amortissement'!H28)</f>
        <v/>
      </c>
      <c r="I29" s="287" t="str">
        <f>IF(ISBLANK('3-Amortissement'!I28),"",'3-Amortissement'!I28)</f>
        <v/>
      </c>
      <c r="J29" s="287" t="str">
        <f>IF(ISBLANK('3-Amortissement'!J28),"",'3-Amortissement'!J28)</f>
        <v/>
      </c>
      <c r="K29" s="346" t="str">
        <f>IF(ISBLANK('3-Amortissement'!K28),"",'3-Amortissement'!K28)</f>
        <v/>
      </c>
      <c r="L29" s="395"/>
      <c r="M29" s="404"/>
      <c r="N29" s="146" t="str">
        <f>IF(F29="","",IF(L29&gt;J29,Liste!$A$3,IF(AND(L29&lt;J29,M29=""),Liste!$A$4,"")))</f>
        <v/>
      </c>
      <c r="O29" s="343" t="str">
        <f t="shared" si="0"/>
        <v/>
      </c>
    </row>
    <row r="30" spans="1:15" ht="15">
      <c r="A30" s="145">
        <v>24</v>
      </c>
      <c r="B30" s="146" t="str">
        <f>IF(ISBLANK('3-Amortissement'!B29),"",'3-Amortissement'!B29)</f>
        <v/>
      </c>
      <c r="C30" s="157" t="str">
        <f>IF(ISBLANK('3-Amortissement'!C29),"",'3-Amortissement'!C29)</f>
        <v/>
      </c>
      <c r="D30" s="146" t="str">
        <f>IF(ISBLANK('3-Amortissement'!D29),"",'3-Amortissement'!D29)</f>
        <v/>
      </c>
      <c r="E30" s="157" t="str">
        <f>IF(ISBLANK('3-Amortissement'!E29),"",'3-Amortissement'!E29)</f>
        <v/>
      </c>
      <c r="F30" s="285" t="str">
        <f>IF(ISBLANK('3-Amortissement'!F29),"",'3-Amortissement'!F29)</f>
        <v/>
      </c>
      <c r="G30" s="338" t="str">
        <f>IF(ISBLANK('3-Amortissement'!G29),"",'3-Amortissement'!G29)</f>
        <v/>
      </c>
      <c r="H30" s="338" t="str">
        <f>IF(ISBLANK('3-Amortissement'!H29),"",'3-Amortissement'!H29)</f>
        <v/>
      </c>
      <c r="I30" s="287" t="str">
        <f>IF(ISBLANK('3-Amortissement'!I29),"",'3-Amortissement'!I29)</f>
        <v/>
      </c>
      <c r="J30" s="287" t="str">
        <f>IF(ISBLANK('3-Amortissement'!J29),"",'3-Amortissement'!J29)</f>
        <v/>
      </c>
      <c r="K30" s="346" t="str">
        <f>IF(ISBLANK('3-Amortissement'!K29),"",'3-Amortissement'!K29)</f>
        <v/>
      </c>
      <c r="L30" s="395"/>
      <c r="M30" s="404"/>
      <c r="N30" s="146" t="str">
        <f>IF(F30="","",IF(L30&gt;J30,Liste!$A$3,IF(AND(L30&lt;J30,M30=""),Liste!$A$4,"")))</f>
        <v/>
      </c>
      <c r="O30" s="343" t="str">
        <f t="shared" si="0"/>
        <v/>
      </c>
    </row>
    <row r="31" spans="1:15" ht="15">
      <c r="A31" s="145">
        <v>25</v>
      </c>
      <c r="B31" s="146" t="str">
        <f>IF(ISBLANK('3-Amortissement'!B30),"",'3-Amortissement'!B30)</f>
        <v/>
      </c>
      <c r="C31" s="157" t="str">
        <f>IF(ISBLANK('3-Amortissement'!C30),"",'3-Amortissement'!C30)</f>
        <v/>
      </c>
      <c r="D31" s="146" t="str">
        <f>IF(ISBLANK('3-Amortissement'!D30),"",'3-Amortissement'!D30)</f>
        <v/>
      </c>
      <c r="E31" s="157" t="str">
        <f>IF(ISBLANK('3-Amortissement'!E30),"",'3-Amortissement'!E30)</f>
        <v/>
      </c>
      <c r="F31" s="285" t="str">
        <f>IF(ISBLANK('3-Amortissement'!F30),"",'3-Amortissement'!F30)</f>
        <v/>
      </c>
      <c r="G31" s="338" t="str">
        <f>IF(ISBLANK('3-Amortissement'!G30),"",'3-Amortissement'!G30)</f>
        <v/>
      </c>
      <c r="H31" s="338" t="str">
        <f>IF(ISBLANK('3-Amortissement'!H30),"",'3-Amortissement'!H30)</f>
        <v/>
      </c>
      <c r="I31" s="287" t="str">
        <f>IF(ISBLANK('3-Amortissement'!I30),"",'3-Amortissement'!I30)</f>
        <v/>
      </c>
      <c r="J31" s="287" t="str">
        <f>IF(ISBLANK('3-Amortissement'!J30),"",'3-Amortissement'!J30)</f>
        <v/>
      </c>
      <c r="K31" s="346" t="str">
        <f>IF(ISBLANK('3-Amortissement'!K30),"",'3-Amortissement'!K30)</f>
        <v/>
      </c>
      <c r="L31" s="395"/>
      <c r="M31" s="404"/>
      <c r="N31" s="146" t="str">
        <f>IF(F31="","",IF(L31&gt;J31,Liste!$A$3,IF(AND(L31&lt;J31,M31=""),Liste!$A$4,"")))</f>
        <v/>
      </c>
      <c r="O31" s="343" t="str">
        <f t="shared" si="0"/>
        <v/>
      </c>
    </row>
    <row r="32" spans="1:15" ht="15">
      <c r="A32" s="145">
        <v>26</v>
      </c>
      <c r="B32" s="146" t="str">
        <f>IF(ISBLANK('3-Amortissement'!B31),"",'3-Amortissement'!B31)</f>
        <v/>
      </c>
      <c r="C32" s="157" t="str">
        <f>IF(ISBLANK('3-Amortissement'!C31),"",'3-Amortissement'!C31)</f>
        <v/>
      </c>
      <c r="D32" s="146" t="str">
        <f>IF(ISBLANK('3-Amortissement'!D31),"",'3-Amortissement'!D31)</f>
        <v/>
      </c>
      <c r="E32" s="157" t="str">
        <f>IF(ISBLANK('3-Amortissement'!E31),"",'3-Amortissement'!E31)</f>
        <v/>
      </c>
      <c r="F32" s="285" t="str">
        <f>IF(ISBLANK('3-Amortissement'!F31),"",'3-Amortissement'!F31)</f>
        <v/>
      </c>
      <c r="G32" s="338" t="str">
        <f>IF(ISBLANK('3-Amortissement'!G31),"",'3-Amortissement'!G31)</f>
        <v/>
      </c>
      <c r="H32" s="338" t="str">
        <f>IF(ISBLANK('3-Amortissement'!H31),"",'3-Amortissement'!H31)</f>
        <v/>
      </c>
      <c r="I32" s="287" t="str">
        <f>IF(ISBLANK('3-Amortissement'!I31),"",'3-Amortissement'!I31)</f>
        <v/>
      </c>
      <c r="J32" s="287" t="str">
        <f>IF(ISBLANK('3-Amortissement'!J31),"",'3-Amortissement'!J31)</f>
        <v/>
      </c>
      <c r="K32" s="346" t="str">
        <f>IF(ISBLANK('3-Amortissement'!K31),"",'3-Amortissement'!K31)</f>
        <v/>
      </c>
      <c r="L32" s="395"/>
      <c r="M32" s="404"/>
      <c r="N32" s="146" t="str">
        <f>IF(F32="","",IF(L32&gt;J32,Liste!$A$3,IF(AND(L32&lt;J32,M32=""),Liste!$A$4,"")))</f>
        <v/>
      </c>
      <c r="O32" s="343" t="str">
        <f t="shared" si="0"/>
        <v/>
      </c>
    </row>
    <row r="33" spans="1:15" ht="15">
      <c r="A33" s="145">
        <v>27</v>
      </c>
      <c r="B33" s="146" t="str">
        <f>IF(ISBLANK('3-Amortissement'!B32),"",'3-Amortissement'!B32)</f>
        <v/>
      </c>
      <c r="C33" s="157" t="str">
        <f>IF(ISBLANK('3-Amortissement'!C32),"",'3-Amortissement'!C32)</f>
        <v/>
      </c>
      <c r="D33" s="146" t="str">
        <f>IF(ISBLANK('3-Amortissement'!D32),"",'3-Amortissement'!D32)</f>
        <v/>
      </c>
      <c r="E33" s="157" t="str">
        <f>IF(ISBLANK('3-Amortissement'!E32),"",'3-Amortissement'!E32)</f>
        <v/>
      </c>
      <c r="F33" s="285" t="str">
        <f>IF(ISBLANK('3-Amortissement'!F32),"",'3-Amortissement'!F32)</f>
        <v/>
      </c>
      <c r="G33" s="338" t="str">
        <f>IF(ISBLANK('3-Amortissement'!G32),"",'3-Amortissement'!G32)</f>
        <v/>
      </c>
      <c r="H33" s="338" t="str">
        <f>IF(ISBLANK('3-Amortissement'!H32),"",'3-Amortissement'!H32)</f>
        <v/>
      </c>
      <c r="I33" s="287" t="str">
        <f>IF(ISBLANK('3-Amortissement'!I32),"",'3-Amortissement'!I32)</f>
        <v/>
      </c>
      <c r="J33" s="287" t="str">
        <f>IF(ISBLANK('3-Amortissement'!J32),"",'3-Amortissement'!J32)</f>
        <v/>
      </c>
      <c r="K33" s="346" t="str">
        <f>IF(ISBLANK('3-Amortissement'!K32),"",'3-Amortissement'!K32)</f>
        <v/>
      </c>
      <c r="L33" s="395"/>
      <c r="M33" s="404"/>
      <c r="N33" s="146" t="str">
        <f>IF(F33="","",IF(L33&gt;J33,Liste!$A$3,IF(AND(L33&lt;J33,M33=""),Liste!$A$4,"")))</f>
        <v/>
      </c>
      <c r="O33" s="343" t="str">
        <f t="shared" si="0"/>
        <v/>
      </c>
    </row>
    <row r="34" spans="1:15" ht="15">
      <c r="A34" s="145">
        <v>28</v>
      </c>
      <c r="B34" s="146" t="str">
        <f>IF(ISBLANK('3-Amortissement'!B33),"",'3-Amortissement'!B33)</f>
        <v/>
      </c>
      <c r="C34" s="157" t="str">
        <f>IF(ISBLANK('3-Amortissement'!C33),"",'3-Amortissement'!C33)</f>
        <v/>
      </c>
      <c r="D34" s="146" t="str">
        <f>IF(ISBLANK('3-Amortissement'!D33),"",'3-Amortissement'!D33)</f>
        <v/>
      </c>
      <c r="E34" s="157" t="str">
        <f>IF(ISBLANK('3-Amortissement'!E33),"",'3-Amortissement'!E33)</f>
        <v/>
      </c>
      <c r="F34" s="285" t="str">
        <f>IF(ISBLANK('3-Amortissement'!F33),"",'3-Amortissement'!F33)</f>
        <v/>
      </c>
      <c r="G34" s="338" t="str">
        <f>IF(ISBLANK('3-Amortissement'!G33),"",'3-Amortissement'!G33)</f>
        <v/>
      </c>
      <c r="H34" s="338" t="str">
        <f>IF(ISBLANK('3-Amortissement'!H33),"",'3-Amortissement'!H33)</f>
        <v/>
      </c>
      <c r="I34" s="287" t="str">
        <f>IF(ISBLANK('3-Amortissement'!I33),"",'3-Amortissement'!I33)</f>
        <v/>
      </c>
      <c r="J34" s="287" t="str">
        <f>IF(ISBLANK('3-Amortissement'!J33),"",'3-Amortissement'!J33)</f>
        <v/>
      </c>
      <c r="K34" s="346" t="str">
        <f>IF(ISBLANK('3-Amortissement'!K33),"",'3-Amortissement'!K33)</f>
        <v/>
      </c>
      <c r="L34" s="395"/>
      <c r="M34" s="404"/>
      <c r="N34" s="146" t="str">
        <f>IF(F34="","",IF(L34&gt;J34,Liste!$A$3,IF(AND(L34&lt;J34,M34=""),Liste!$A$4,"")))</f>
        <v/>
      </c>
      <c r="O34" s="343" t="str">
        <f t="shared" si="0"/>
        <v/>
      </c>
    </row>
    <row r="35" spans="1:15" ht="15">
      <c r="A35" s="145">
        <v>29</v>
      </c>
      <c r="B35" s="146" t="str">
        <f>IF(ISBLANK('3-Amortissement'!B34),"",'3-Amortissement'!B34)</f>
        <v/>
      </c>
      <c r="C35" s="157" t="str">
        <f>IF(ISBLANK('3-Amortissement'!C34),"",'3-Amortissement'!C34)</f>
        <v/>
      </c>
      <c r="D35" s="146" t="str">
        <f>IF(ISBLANK('3-Amortissement'!D34),"",'3-Amortissement'!D34)</f>
        <v/>
      </c>
      <c r="E35" s="157" t="str">
        <f>IF(ISBLANK('3-Amortissement'!E34),"",'3-Amortissement'!E34)</f>
        <v/>
      </c>
      <c r="F35" s="285" t="str">
        <f>IF(ISBLANK('3-Amortissement'!F34),"",'3-Amortissement'!F34)</f>
        <v/>
      </c>
      <c r="G35" s="338" t="str">
        <f>IF(ISBLANK('3-Amortissement'!G34),"",'3-Amortissement'!G34)</f>
        <v/>
      </c>
      <c r="H35" s="338" t="str">
        <f>IF(ISBLANK('3-Amortissement'!H34),"",'3-Amortissement'!H34)</f>
        <v/>
      </c>
      <c r="I35" s="287" t="str">
        <f>IF(ISBLANK('3-Amortissement'!I34),"",'3-Amortissement'!I34)</f>
        <v/>
      </c>
      <c r="J35" s="287" t="str">
        <f>IF(ISBLANK('3-Amortissement'!J34),"",'3-Amortissement'!J34)</f>
        <v/>
      </c>
      <c r="K35" s="346" t="str">
        <f>IF(ISBLANK('3-Amortissement'!K34),"",'3-Amortissement'!K34)</f>
        <v/>
      </c>
      <c r="L35" s="395"/>
      <c r="M35" s="404"/>
      <c r="N35" s="146" t="str">
        <f>IF(F35="","",IF(L35&gt;J35,Liste!$A$3,IF(AND(L35&lt;J35,M35=""),Liste!$A$4,"")))</f>
        <v/>
      </c>
      <c r="O35" s="343" t="str">
        <f t="shared" si="0"/>
        <v/>
      </c>
    </row>
    <row r="36" spans="1:15" ht="15">
      <c r="A36" s="145">
        <v>30</v>
      </c>
      <c r="B36" s="146" t="str">
        <f>IF(ISBLANK('3-Amortissement'!B35),"",'3-Amortissement'!B35)</f>
        <v/>
      </c>
      <c r="C36" s="157" t="str">
        <f>IF(ISBLANK('3-Amortissement'!C35),"",'3-Amortissement'!C35)</f>
        <v/>
      </c>
      <c r="D36" s="146" t="str">
        <f>IF(ISBLANK('3-Amortissement'!D35),"",'3-Amortissement'!D35)</f>
        <v/>
      </c>
      <c r="E36" s="157" t="str">
        <f>IF(ISBLANK('3-Amortissement'!E35),"",'3-Amortissement'!E35)</f>
        <v/>
      </c>
      <c r="F36" s="285" t="str">
        <f>IF(ISBLANK('3-Amortissement'!F35),"",'3-Amortissement'!F35)</f>
        <v/>
      </c>
      <c r="G36" s="338" t="str">
        <f>IF(ISBLANK('3-Amortissement'!G35),"",'3-Amortissement'!G35)</f>
        <v/>
      </c>
      <c r="H36" s="338" t="str">
        <f>IF(ISBLANK('3-Amortissement'!H35),"",'3-Amortissement'!H35)</f>
        <v/>
      </c>
      <c r="I36" s="287" t="str">
        <f>IF(ISBLANK('3-Amortissement'!I35),"",'3-Amortissement'!I35)</f>
        <v/>
      </c>
      <c r="J36" s="287" t="str">
        <f>IF(ISBLANK('3-Amortissement'!J35),"",'3-Amortissement'!J35)</f>
        <v/>
      </c>
      <c r="K36" s="346" t="str">
        <f>IF(ISBLANK('3-Amortissement'!K35),"",'3-Amortissement'!K35)</f>
        <v/>
      </c>
      <c r="L36" s="395"/>
      <c r="M36" s="404"/>
      <c r="N36" s="146" t="str">
        <f>IF(F36="","",IF(L36&gt;J36,Liste!$A$3,IF(AND(L36&lt;J36,M36=""),Liste!$A$4,"")))</f>
        <v/>
      </c>
      <c r="O36" s="343" t="str">
        <f t="shared" si="0"/>
        <v/>
      </c>
    </row>
    <row r="37" spans="1:15" ht="15">
      <c r="A37" s="145">
        <v>31</v>
      </c>
      <c r="B37" s="146" t="str">
        <f>IF(ISBLANK('3-Amortissement'!B36),"",'3-Amortissement'!B36)</f>
        <v/>
      </c>
      <c r="C37" s="157" t="str">
        <f>IF(ISBLANK('3-Amortissement'!C36),"",'3-Amortissement'!C36)</f>
        <v/>
      </c>
      <c r="D37" s="146" t="str">
        <f>IF(ISBLANK('3-Amortissement'!D36),"",'3-Amortissement'!D36)</f>
        <v/>
      </c>
      <c r="E37" s="157" t="str">
        <f>IF(ISBLANK('3-Amortissement'!E36),"",'3-Amortissement'!E36)</f>
        <v/>
      </c>
      <c r="F37" s="285" t="str">
        <f>IF(ISBLANK('3-Amortissement'!F36),"",'3-Amortissement'!F36)</f>
        <v/>
      </c>
      <c r="G37" s="338" t="str">
        <f>IF(ISBLANK('3-Amortissement'!G36),"",'3-Amortissement'!G36)</f>
        <v/>
      </c>
      <c r="H37" s="338" t="str">
        <f>IF(ISBLANK('3-Amortissement'!H36),"",'3-Amortissement'!H36)</f>
        <v/>
      </c>
      <c r="I37" s="287" t="str">
        <f>IF(ISBLANK('3-Amortissement'!I36),"",'3-Amortissement'!I36)</f>
        <v/>
      </c>
      <c r="J37" s="287" t="str">
        <f>IF(ISBLANK('3-Amortissement'!J36),"",'3-Amortissement'!J36)</f>
        <v/>
      </c>
      <c r="K37" s="346" t="str">
        <f>IF(ISBLANK('3-Amortissement'!K36),"",'3-Amortissement'!K36)</f>
        <v/>
      </c>
      <c r="L37" s="395"/>
      <c r="M37" s="404"/>
      <c r="N37" s="146" t="str">
        <f>IF(F37="","",IF(L37&gt;J37,Liste!$A$3,IF(AND(L37&lt;J37,M37=""),Liste!$A$4,"")))</f>
        <v/>
      </c>
      <c r="O37" s="343" t="str">
        <f t="shared" si="0"/>
        <v/>
      </c>
    </row>
    <row r="38" spans="1:15" ht="15">
      <c r="A38" s="145">
        <v>32</v>
      </c>
      <c r="B38" s="146" t="str">
        <f>IF(ISBLANK('3-Amortissement'!B37),"",'3-Amortissement'!B37)</f>
        <v/>
      </c>
      <c r="C38" s="157" t="str">
        <f>IF(ISBLANK('3-Amortissement'!C37),"",'3-Amortissement'!C37)</f>
        <v/>
      </c>
      <c r="D38" s="146" t="str">
        <f>IF(ISBLANK('3-Amortissement'!D37),"",'3-Amortissement'!D37)</f>
        <v/>
      </c>
      <c r="E38" s="157" t="str">
        <f>IF(ISBLANK('3-Amortissement'!E37),"",'3-Amortissement'!E37)</f>
        <v/>
      </c>
      <c r="F38" s="285" t="str">
        <f>IF(ISBLANK('3-Amortissement'!F37),"",'3-Amortissement'!F37)</f>
        <v/>
      </c>
      <c r="G38" s="338" t="str">
        <f>IF(ISBLANK('3-Amortissement'!G37),"",'3-Amortissement'!G37)</f>
        <v/>
      </c>
      <c r="H38" s="338" t="str">
        <f>IF(ISBLANK('3-Amortissement'!H37),"",'3-Amortissement'!H37)</f>
        <v/>
      </c>
      <c r="I38" s="287" t="str">
        <f>IF(ISBLANK('3-Amortissement'!I37),"",'3-Amortissement'!I37)</f>
        <v/>
      </c>
      <c r="J38" s="287" t="str">
        <f>IF(ISBLANK('3-Amortissement'!J37),"",'3-Amortissement'!J37)</f>
        <v/>
      </c>
      <c r="K38" s="346" t="str">
        <f>IF(ISBLANK('3-Amortissement'!K37),"",'3-Amortissement'!K37)</f>
        <v/>
      </c>
      <c r="L38" s="395"/>
      <c r="M38" s="404"/>
      <c r="N38" s="146" t="str">
        <f>IF(F38="","",IF(L38&gt;J38,Liste!$A$3,IF(AND(L38&lt;J38,M38=""),Liste!$A$4,"")))</f>
        <v/>
      </c>
      <c r="O38" s="343" t="str">
        <f t="shared" si="0"/>
        <v/>
      </c>
    </row>
    <row r="39" spans="1:15" ht="15">
      <c r="A39" s="145">
        <v>33</v>
      </c>
      <c r="B39" s="146" t="str">
        <f>IF(ISBLANK('3-Amortissement'!B38),"",'3-Amortissement'!B38)</f>
        <v/>
      </c>
      <c r="C39" s="157" t="str">
        <f>IF(ISBLANK('3-Amortissement'!C38),"",'3-Amortissement'!C38)</f>
        <v/>
      </c>
      <c r="D39" s="146" t="str">
        <f>IF(ISBLANK('3-Amortissement'!D38),"",'3-Amortissement'!D38)</f>
        <v/>
      </c>
      <c r="E39" s="157" t="str">
        <f>IF(ISBLANK('3-Amortissement'!E38),"",'3-Amortissement'!E38)</f>
        <v/>
      </c>
      <c r="F39" s="285" t="str">
        <f>IF(ISBLANK('3-Amortissement'!F38),"",'3-Amortissement'!F38)</f>
        <v/>
      </c>
      <c r="G39" s="338" t="str">
        <f>IF(ISBLANK('3-Amortissement'!G38),"",'3-Amortissement'!G38)</f>
        <v/>
      </c>
      <c r="H39" s="338" t="str">
        <f>IF(ISBLANK('3-Amortissement'!H38),"",'3-Amortissement'!H38)</f>
        <v/>
      </c>
      <c r="I39" s="287" t="str">
        <f>IF(ISBLANK('3-Amortissement'!I38),"",'3-Amortissement'!I38)</f>
        <v/>
      </c>
      <c r="J39" s="287" t="str">
        <f>IF(ISBLANK('3-Amortissement'!J38),"",'3-Amortissement'!J38)</f>
        <v/>
      </c>
      <c r="K39" s="346" t="str">
        <f>IF(ISBLANK('3-Amortissement'!K38),"",'3-Amortissement'!K38)</f>
        <v/>
      </c>
      <c r="L39" s="395"/>
      <c r="M39" s="404"/>
      <c r="N39" s="146" t="str">
        <f>IF(F39="","",IF(L39&gt;J39,Liste!$A$3,IF(AND(L39&lt;J39,M39=""),Liste!$A$4,"")))</f>
        <v/>
      </c>
      <c r="O39" s="343" t="str">
        <f t="shared" si="0"/>
        <v/>
      </c>
    </row>
    <row r="40" spans="1:15" ht="15">
      <c r="A40" s="145">
        <v>34</v>
      </c>
      <c r="B40" s="146" t="str">
        <f>IF(ISBLANK('3-Amortissement'!B39),"",'3-Amortissement'!B39)</f>
        <v/>
      </c>
      <c r="C40" s="157" t="str">
        <f>IF(ISBLANK('3-Amortissement'!C39),"",'3-Amortissement'!C39)</f>
        <v/>
      </c>
      <c r="D40" s="146" t="str">
        <f>IF(ISBLANK('3-Amortissement'!D39),"",'3-Amortissement'!D39)</f>
        <v/>
      </c>
      <c r="E40" s="157" t="str">
        <f>IF(ISBLANK('3-Amortissement'!E39),"",'3-Amortissement'!E39)</f>
        <v/>
      </c>
      <c r="F40" s="285" t="str">
        <f>IF(ISBLANK('3-Amortissement'!F39),"",'3-Amortissement'!F39)</f>
        <v/>
      </c>
      <c r="G40" s="338" t="str">
        <f>IF(ISBLANK('3-Amortissement'!G39),"",'3-Amortissement'!G39)</f>
        <v/>
      </c>
      <c r="H40" s="338" t="str">
        <f>IF(ISBLANK('3-Amortissement'!H39),"",'3-Amortissement'!H39)</f>
        <v/>
      </c>
      <c r="I40" s="287" t="str">
        <f>IF(ISBLANK('3-Amortissement'!I39),"",'3-Amortissement'!I39)</f>
        <v/>
      </c>
      <c r="J40" s="287" t="str">
        <f>IF(ISBLANK('3-Amortissement'!J39),"",'3-Amortissement'!J39)</f>
        <v/>
      </c>
      <c r="K40" s="346" t="str">
        <f>IF(ISBLANK('3-Amortissement'!K39),"",'3-Amortissement'!K39)</f>
        <v/>
      </c>
      <c r="L40" s="395"/>
      <c r="M40" s="404"/>
      <c r="N40" s="146" t="str">
        <f>IF(F40="","",IF(L40&gt;J40,Liste!$A$3,IF(AND(L40&lt;J40,M40=""),Liste!$A$4,"")))</f>
        <v/>
      </c>
      <c r="O40" s="343" t="str">
        <f t="shared" si="0"/>
        <v/>
      </c>
    </row>
    <row r="41" spans="1:15" ht="15">
      <c r="A41" s="145">
        <v>35</v>
      </c>
      <c r="B41" s="146" t="str">
        <f>IF(ISBLANK('3-Amortissement'!B40),"",'3-Amortissement'!B40)</f>
        <v/>
      </c>
      <c r="C41" s="157" t="str">
        <f>IF(ISBLANK('3-Amortissement'!C40),"",'3-Amortissement'!C40)</f>
        <v/>
      </c>
      <c r="D41" s="146" t="str">
        <f>IF(ISBLANK('3-Amortissement'!D40),"",'3-Amortissement'!D40)</f>
        <v/>
      </c>
      <c r="E41" s="157" t="str">
        <f>IF(ISBLANK('3-Amortissement'!E40),"",'3-Amortissement'!E40)</f>
        <v/>
      </c>
      <c r="F41" s="285" t="str">
        <f>IF(ISBLANK('3-Amortissement'!F40),"",'3-Amortissement'!F40)</f>
        <v/>
      </c>
      <c r="G41" s="338" t="str">
        <f>IF(ISBLANK('3-Amortissement'!G40),"",'3-Amortissement'!G40)</f>
        <v/>
      </c>
      <c r="H41" s="338" t="str">
        <f>IF(ISBLANK('3-Amortissement'!H40),"",'3-Amortissement'!H40)</f>
        <v/>
      </c>
      <c r="I41" s="287" t="str">
        <f>IF(ISBLANK('3-Amortissement'!I40),"",'3-Amortissement'!I40)</f>
        <v/>
      </c>
      <c r="J41" s="287" t="str">
        <f>IF(ISBLANK('3-Amortissement'!J40),"",'3-Amortissement'!J40)</f>
        <v/>
      </c>
      <c r="K41" s="346" t="str">
        <f>IF(ISBLANK('3-Amortissement'!K40),"",'3-Amortissement'!K40)</f>
        <v/>
      </c>
      <c r="L41" s="395"/>
      <c r="M41" s="404"/>
      <c r="N41" s="146" t="str">
        <f>IF(F41="","",IF(L41&gt;J41,Liste!$A$3,IF(AND(L41&lt;J41,M41=""),Liste!$A$4,"")))</f>
        <v/>
      </c>
      <c r="O41" s="343" t="str">
        <f t="shared" si="0"/>
        <v/>
      </c>
    </row>
    <row r="42" spans="1:15" ht="15">
      <c r="A42" s="145">
        <v>36</v>
      </c>
      <c r="B42" s="146" t="str">
        <f>IF(ISBLANK('3-Amortissement'!B41),"",'3-Amortissement'!B41)</f>
        <v/>
      </c>
      <c r="C42" s="157" t="str">
        <f>IF(ISBLANK('3-Amortissement'!C41),"",'3-Amortissement'!C41)</f>
        <v/>
      </c>
      <c r="D42" s="146" t="str">
        <f>IF(ISBLANK('3-Amortissement'!D41),"",'3-Amortissement'!D41)</f>
        <v/>
      </c>
      <c r="E42" s="157" t="str">
        <f>IF(ISBLANK('3-Amortissement'!E41),"",'3-Amortissement'!E41)</f>
        <v/>
      </c>
      <c r="F42" s="285" t="str">
        <f>IF(ISBLANK('3-Amortissement'!F41),"",'3-Amortissement'!F41)</f>
        <v/>
      </c>
      <c r="G42" s="338" t="str">
        <f>IF(ISBLANK('3-Amortissement'!G41),"",'3-Amortissement'!G41)</f>
        <v/>
      </c>
      <c r="H42" s="338" t="str">
        <f>IF(ISBLANK('3-Amortissement'!H41),"",'3-Amortissement'!H41)</f>
        <v/>
      </c>
      <c r="I42" s="287" t="str">
        <f>IF(ISBLANK('3-Amortissement'!I41),"",'3-Amortissement'!I41)</f>
        <v/>
      </c>
      <c r="J42" s="287" t="str">
        <f>IF(ISBLANK('3-Amortissement'!J41),"",'3-Amortissement'!J41)</f>
        <v/>
      </c>
      <c r="K42" s="346" t="str">
        <f>IF(ISBLANK('3-Amortissement'!K41),"",'3-Amortissement'!K41)</f>
        <v/>
      </c>
      <c r="L42" s="395"/>
      <c r="M42" s="404"/>
      <c r="N42" s="146" t="str">
        <f>IF(F42="","",IF(L42&gt;J42,Liste!$A$3,IF(AND(L42&lt;J42,M42=""),Liste!$A$4,"")))</f>
        <v/>
      </c>
      <c r="O42" s="343" t="str">
        <f t="shared" si="0"/>
        <v/>
      </c>
    </row>
    <row r="43" spans="1:15">
      <c r="A43" s="145">
        <v>37</v>
      </c>
      <c r="B43" s="146" t="str">
        <f>IF(ISBLANK('3-Amortissement'!B42),"",'3-Amortissement'!B42)</f>
        <v/>
      </c>
      <c r="C43" s="157" t="str">
        <f>IF(ISBLANK('3-Amortissement'!C42),"",'3-Amortissement'!C42)</f>
        <v/>
      </c>
      <c r="D43" s="146" t="str">
        <f>IF(ISBLANK('3-Amortissement'!D42),"",'3-Amortissement'!D42)</f>
        <v/>
      </c>
      <c r="E43" s="157" t="str">
        <f>IF(ISBLANK('3-Amortissement'!E42),"",'3-Amortissement'!E42)</f>
        <v/>
      </c>
      <c r="F43" s="285" t="str">
        <f>IF(ISBLANK('3-Amortissement'!F42),"",'3-Amortissement'!F42)</f>
        <v/>
      </c>
      <c r="G43" s="338" t="str">
        <f>IF(ISBLANK('3-Amortissement'!G42),"",'3-Amortissement'!G42)</f>
        <v/>
      </c>
      <c r="H43" s="338" t="str">
        <f>IF(ISBLANK('3-Amortissement'!H42),"",'3-Amortissement'!H42)</f>
        <v/>
      </c>
      <c r="I43" s="287" t="str">
        <f>IF(ISBLANK('3-Amortissement'!I42),"",'3-Amortissement'!I42)</f>
        <v/>
      </c>
      <c r="J43" s="287" t="str">
        <f>IF(ISBLANK('3-Amortissement'!J42),"",'3-Amortissement'!J42)</f>
        <v/>
      </c>
      <c r="K43" s="346" t="str">
        <f>IF(ISBLANK('3-Amortissement'!K42),"",'3-Amortissement'!K42)</f>
        <v/>
      </c>
      <c r="L43" s="395"/>
      <c r="M43" s="404"/>
      <c r="N43" s="146" t="str">
        <f>IF(F43="","",IF(L43&gt;J43,Liste!$A$3,IF(AND(L43&lt;J43,M43=""),Liste!$A$4,"")))</f>
        <v/>
      </c>
      <c r="O43" s="343" t="str">
        <f t="shared" si="0"/>
        <v/>
      </c>
    </row>
    <row r="44" spans="1:15">
      <c r="A44" s="145">
        <v>38</v>
      </c>
      <c r="B44" s="146" t="str">
        <f>IF(ISBLANK('3-Amortissement'!B43),"",'3-Amortissement'!B43)</f>
        <v/>
      </c>
      <c r="C44" s="157" t="str">
        <f>IF(ISBLANK('3-Amortissement'!C43),"",'3-Amortissement'!C43)</f>
        <v/>
      </c>
      <c r="D44" s="146" t="str">
        <f>IF(ISBLANK('3-Amortissement'!D43),"",'3-Amortissement'!D43)</f>
        <v/>
      </c>
      <c r="E44" s="157" t="str">
        <f>IF(ISBLANK('3-Amortissement'!E43),"",'3-Amortissement'!E43)</f>
        <v/>
      </c>
      <c r="F44" s="285" t="str">
        <f>IF(ISBLANK('3-Amortissement'!F43),"",'3-Amortissement'!F43)</f>
        <v/>
      </c>
      <c r="G44" s="338" t="str">
        <f>IF(ISBLANK('3-Amortissement'!G43),"",'3-Amortissement'!G43)</f>
        <v/>
      </c>
      <c r="H44" s="338" t="str">
        <f>IF(ISBLANK('3-Amortissement'!H43),"",'3-Amortissement'!H43)</f>
        <v/>
      </c>
      <c r="I44" s="287" t="str">
        <f>IF(ISBLANK('3-Amortissement'!I43),"",'3-Amortissement'!I43)</f>
        <v/>
      </c>
      <c r="J44" s="287" t="str">
        <f>IF(ISBLANK('3-Amortissement'!J43),"",'3-Amortissement'!J43)</f>
        <v/>
      </c>
      <c r="K44" s="346" t="str">
        <f>IF(ISBLANK('3-Amortissement'!K43),"",'3-Amortissement'!K43)</f>
        <v/>
      </c>
      <c r="L44" s="395"/>
      <c r="M44" s="404"/>
      <c r="N44" s="146" t="str">
        <f>IF(F44="","",IF(L44&gt;J44,Liste!$A$3,IF(AND(L44&lt;J44,M44=""),Liste!$A$4,"")))</f>
        <v/>
      </c>
      <c r="O44" s="343" t="str">
        <f t="shared" si="0"/>
        <v/>
      </c>
    </row>
    <row r="45" spans="1:15">
      <c r="A45" s="145">
        <v>39</v>
      </c>
      <c r="B45" s="146" t="str">
        <f>IF(ISBLANK('3-Amortissement'!B44),"",'3-Amortissement'!B44)</f>
        <v/>
      </c>
      <c r="C45" s="157" t="str">
        <f>IF(ISBLANK('3-Amortissement'!C44),"",'3-Amortissement'!C44)</f>
        <v/>
      </c>
      <c r="D45" s="146" t="str">
        <f>IF(ISBLANK('3-Amortissement'!D44),"",'3-Amortissement'!D44)</f>
        <v/>
      </c>
      <c r="E45" s="157" t="str">
        <f>IF(ISBLANK('3-Amortissement'!E44),"",'3-Amortissement'!E44)</f>
        <v/>
      </c>
      <c r="F45" s="285" t="str">
        <f>IF(ISBLANK('3-Amortissement'!F44),"",'3-Amortissement'!F44)</f>
        <v/>
      </c>
      <c r="G45" s="338" t="str">
        <f>IF(ISBLANK('3-Amortissement'!G44),"",'3-Amortissement'!G44)</f>
        <v/>
      </c>
      <c r="H45" s="338" t="str">
        <f>IF(ISBLANK('3-Amortissement'!H44),"",'3-Amortissement'!H44)</f>
        <v/>
      </c>
      <c r="I45" s="287" t="str">
        <f>IF(ISBLANK('3-Amortissement'!I44),"",'3-Amortissement'!I44)</f>
        <v/>
      </c>
      <c r="J45" s="287" t="str">
        <f>IF(ISBLANK('3-Amortissement'!J44),"",'3-Amortissement'!J44)</f>
        <v/>
      </c>
      <c r="K45" s="346" t="str">
        <f>IF(ISBLANK('3-Amortissement'!K44),"",'3-Amortissement'!K44)</f>
        <v/>
      </c>
      <c r="L45" s="395"/>
      <c r="M45" s="404"/>
      <c r="N45" s="146" t="str">
        <f>IF(F45="","",IF(L45&gt;J45,Liste!$A$3,IF(AND(L45&lt;J45,M45=""),Liste!$A$4,"")))</f>
        <v/>
      </c>
      <c r="O45" s="343" t="str">
        <f t="shared" si="0"/>
        <v/>
      </c>
    </row>
    <row r="46" spans="1:15">
      <c r="A46" s="145">
        <v>40</v>
      </c>
      <c r="B46" s="146" t="str">
        <f>IF(ISBLANK('3-Amortissement'!B45),"",'3-Amortissement'!B45)</f>
        <v/>
      </c>
      <c r="C46" s="157" t="str">
        <f>IF(ISBLANK('3-Amortissement'!C45),"",'3-Amortissement'!C45)</f>
        <v/>
      </c>
      <c r="D46" s="146" t="str">
        <f>IF(ISBLANK('3-Amortissement'!D45),"",'3-Amortissement'!D45)</f>
        <v/>
      </c>
      <c r="E46" s="157" t="str">
        <f>IF(ISBLANK('3-Amortissement'!E45),"",'3-Amortissement'!E45)</f>
        <v/>
      </c>
      <c r="F46" s="285" t="str">
        <f>IF(ISBLANK('3-Amortissement'!F45),"",'3-Amortissement'!F45)</f>
        <v/>
      </c>
      <c r="G46" s="338" t="str">
        <f>IF(ISBLANK('3-Amortissement'!G45),"",'3-Amortissement'!G45)</f>
        <v/>
      </c>
      <c r="H46" s="338" t="str">
        <f>IF(ISBLANK('3-Amortissement'!H45),"",'3-Amortissement'!H45)</f>
        <v/>
      </c>
      <c r="I46" s="287" t="str">
        <f>IF(ISBLANK('3-Amortissement'!I45),"",'3-Amortissement'!I45)</f>
        <v/>
      </c>
      <c r="J46" s="287" t="str">
        <f>IF(ISBLANK('3-Amortissement'!J45),"",'3-Amortissement'!J45)</f>
        <v/>
      </c>
      <c r="K46" s="346" t="str">
        <f>IF(ISBLANK('3-Amortissement'!K45),"",'3-Amortissement'!K45)</f>
        <v/>
      </c>
      <c r="L46" s="395"/>
      <c r="M46" s="404"/>
      <c r="N46" s="146" t="str">
        <f>IF(F46="","",IF(L46&gt;J46,Liste!$A$3,IF(AND(L46&lt;J46,M46=""),Liste!$A$4,"")))</f>
        <v/>
      </c>
      <c r="O46" s="343" t="str">
        <f t="shared" si="0"/>
        <v/>
      </c>
    </row>
    <row r="47" spans="1:15">
      <c r="A47" s="145">
        <v>41</v>
      </c>
      <c r="B47" s="146" t="str">
        <f>IF(ISBLANK('3-Amortissement'!B46),"",'3-Amortissement'!B46)</f>
        <v/>
      </c>
      <c r="C47" s="157" t="str">
        <f>IF(ISBLANK('3-Amortissement'!C46),"",'3-Amortissement'!C46)</f>
        <v/>
      </c>
      <c r="D47" s="146" t="str">
        <f>IF(ISBLANK('3-Amortissement'!D46),"",'3-Amortissement'!D46)</f>
        <v/>
      </c>
      <c r="E47" s="157" t="str">
        <f>IF(ISBLANK('3-Amortissement'!E46),"",'3-Amortissement'!E46)</f>
        <v/>
      </c>
      <c r="F47" s="285" t="str">
        <f>IF(ISBLANK('3-Amortissement'!F46),"",'3-Amortissement'!F46)</f>
        <v/>
      </c>
      <c r="G47" s="338" t="str">
        <f>IF(ISBLANK('3-Amortissement'!G46),"",'3-Amortissement'!G46)</f>
        <v/>
      </c>
      <c r="H47" s="338" t="str">
        <f>IF(ISBLANK('3-Amortissement'!H46),"",'3-Amortissement'!H46)</f>
        <v/>
      </c>
      <c r="I47" s="287" t="str">
        <f>IF(ISBLANK('3-Amortissement'!I46),"",'3-Amortissement'!I46)</f>
        <v/>
      </c>
      <c r="J47" s="287" t="str">
        <f>IF(ISBLANK('3-Amortissement'!J46),"",'3-Amortissement'!J46)</f>
        <v/>
      </c>
      <c r="K47" s="346" t="str">
        <f>IF(ISBLANK('3-Amortissement'!K46),"",'3-Amortissement'!K46)</f>
        <v/>
      </c>
      <c r="L47" s="395"/>
      <c r="M47" s="404"/>
      <c r="N47" s="146" t="str">
        <f>IF(F47="","",IF(L47&gt;J47,Liste!$A$3,IF(AND(L47&lt;J47,M47=""),Liste!$A$4,"")))</f>
        <v/>
      </c>
      <c r="O47" s="343" t="str">
        <f t="shared" si="0"/>
        <v/>
      </c>
    </row>
    <row r="48" spans="1:15">
      <c r="A48" s="145">
        <v>42</v>
      </c>
      <c r="B48" s="146" t="str">
        <f>IF(ISBLANK('3-Amortissement'!B47),"",'3-Amortissement'!B47)</f>
        <v/>
      </c>
      <c r="C48" s="157" t="str">
        <f>IF(ISBLANK('3-Amortissement'!C47),"",'3-Amortissement'!C47)</f>
        <v/>
      </c>
      <c r="D48" s="146" t="str">
        <f>IF(ISBLANK('3-Amortissement'!D47),"",'3-Amortissement'!D47)</f>
        <v/>
      </c>
      <c r="E48" s="157" t="str">
        <f>IF(ISBLANK('3-Amortissement'!E47),"",'3-Amortissement'!E47)</f>
        <v/>
      </c>
      <c r="F48" s="285" t="str">
        <f>IF(ISBLANK('3-Amortissement'!F47),"",'3-Amortissement'!F47)</f>
        <v/>
      </c>
      <c r="G48" s="338" t="str">
        <f>IF(ISBLANK('3-Amortissement'!G47),"",'3-Amortissement'!G47)</f>
        <v/>
      </c>
      <c r="H48" s="338" t="str">
        <f>IF(ISBLANK('3-Amortissement'!H47),"",'3-Amortissement'!H47)</f>
        <v/>
      </c>
      <c r="I48" s="287" t="str">
        <f>IF(ISBLANK('3-Amortissement'!I47),"",'3-Amortissement'!I47)</f>
        <v/>
      </c>
      <c r="J48" s="287" t="str">
        <f>IF(ISBLANK('3-Amortissement'!J47),"",'3-Amortissement'!J47)</f>
        <v/>
      </c>
      <c r="K48" s="346" t="str">
        <f>IF(ISBLANK('3-Amortissement'!K47),"",'3-Amortissement'!K47)</f>
        <v/>
      </c>
      <c r="L48" s="395"/>
      <c r="M48" s="404"/>
      <c r="N48" s="146" t="str">
        <f>IF(F48="","",IF(L48&gt;J48,Liste!$A$3,IF(AND(L48&lt;J48,M48=""),Liste!$A$4,"")))</f>
        <v/>
      </c>
      <c r="O48" s="343" t="str">
        <f t="shared" si="0"/>
        <v/>
      </c>
    </row>
    <row r="49" spans="1:15">
      <c r="A49" s="145">
        <v>43</v>
      </c>
      <c r="B49" s="146" t="str">
        <f>IF(ISBLANK('3-Amortissement'!B48),"",'3-Amortissement'!B48)</f>
        <v/>
      </c>
      <c r="C49" s="157" t="str">
        <f>IF(ISBLANK('3-Amortissement'!C48),"",'3-Amortissement'!C48)</f>
        <v/>
      </c>
      <c r="D49" s="146" t="str">
        <f>IF(ISBLANK('3-Amortissement'!D48),"",'3-Amortissement'!D48)</f>
        <v/>
      </c>
      <c r="E49" s="157" t="str">
        <f>IF(ISBLANK('3-Amortissement'!E48),"",'3-Amortissement'!E48)</f>
        <v/>
      </c>
      <c r="F49" s="285" t="str">
        <f>IF(ISBLANK('3-Amortissement'!F48),"",'3-Amortissement'!F48)</f>
        <v/>
      </c>
      <c r="G49" s="338" t="str">
        <f>IF(ISBLANK('3-Amortissement'!G48),"",'3-Amortissement'!G48)</f>
        <v/>
      </c>
      <c r="H49" s="338" t="str">
        <f>IF(ISBLANK('3-Amortissement'!H48),"",'3-Amortissement'!H48)</f>
        <v/>
      </c>
      <c r="I49" s="287" t="str">
        <f>IF(ISBLANK('3-Amortissement'!I48),"",'3-Amortissement'!I48)</f>
        <v/>
      </c>
      <c r="J49" s="287" t="str">
        <f>IF(ISBLANK('3-Amortissement'!J48),"",'3-Amortissement'!J48)</f>
        <v/>
      </c>
      <c r="K49" s="346" t="str">
        <f>IF(ISBLANK('3-Amortissement'!K48),"",'3-Amortissement'!K48)</f>
        <v/>
      </c>
      <c r="L49" s="395"/>
      <c r="M49" s="404"/>
      <c r="N49" s="146" t="str">
        <f>IF(F49="","",IF(L49&gt;J49,Liste!$A$3,IF(AND(L49&lt;J49,M49=""),Liste!$A$4,"")))</f>
        <v/>
      </c>
      <c r="O49" s="343" t="str">
        <f t="shared" si="0"/>
        <v/>
      </c>
    </row>
    <row r="50" spans="1:15">
      <c r="A50" s="145">
        <v>44</v>
      </c>
      <c r="B50" s="146" t="str">
        <f>IF(ISBLANK('3-Amortissement'!B49),"",'3-Amortissement'!B49)</f>
        <v/>
      </c>
      <c r="C50" s="157" t="str">
        <f>IF(ISBLANK('3-Amortissement'!C49),"",'3-Amortissement'!C49)</f>
        <v/>
      </c>
      <c r="D50" s="146" t="str">
        <f>IF(ISBLANK('3-Amortissement'!D49),"",'3-Amortissement'!D49)</f>
        <v/>
      </c>
      <c r="E50" s="157" t="str">
        <f>IF(ISBLANK('3-Amortissement'!E49),"",'3-Amortissement'!E49)</f>
        <v/>
      </c>
      <c r="F50" s="285" t="str">
        <f>IF(ISBLANK('3-Amortissement'!F49),"",'3-Amortissement'!F49)</f>
        <v/>
      </c>
      <c r="G50" s="338" t="str">
        <f>IF(ISBLANK('3-Amortissement'!G49),"",'3-Amortissement'!G49)</f>
        <v/>
      </c>
      <c r="H50" s="338" t="str">
        <f>IF(ISBLANK('3-Amortissement'!H49),"",'3-Amortissement'!H49)</f>
        <v/>
      </c>
      <c r="I50" s="287" t="str">
        <f>IF(ISBLANK('3-Amortissement'!I49),"",'3-Amortissement'!I49)</f>
        <v/>
      </c>
      <c r="J50" s="287" t="str">
        <f>IF(ISBLANK('3-Amortissement'!J49),"",'3-Amortissement'!J49)</f>
        <v/>
      </c>
      <c r="K50" s="346" t="str">
        <f>IF(ISBLANK('3-Amortissement'!K49),"",'3-Amortissement'!K49)</f>
        <v/>
      </c>
      <c r="L50" s="395"/>
      <c r="M50" s="404"/>
      <c r="N50" s="146" t="str">
        <f>IF(F50="","",IF(L50&gt;J50,Liste!$A$3,IF(AND(L50&lt;J50,M50=""),Liste!$A$4,"")))</f>
        <v/>
      </c>
      <c r="O50" s="343" t="str">
        <f t="shared" si="0"/>
        <v/>
      </c>
    </row>
    <row r="51" spans="1:15">
      <c r="A51" s="145">
        <v>45</v>
      </c>
      <c r="B51" s="146" t="str">
        <f>IF(ISBLANK('3-Amortissement'!B50),"",'3-Amortissement'!B50)</f>
        <v/>
      </c>
      <c r="C51" s="157" t="str">
        <f>IF(ISBLANK('3-Amortissement'!C50),"",'3-Amortissement'!C50)</f>
        <v/>
      </c>
      <c r="D51" s="146" t="str">
        <f>IF(ISBLANK('3-Amortissement'!D50),"",'3-Amortissement'!D50)</f>
        <v/>
      </c>
      <c r="E51" s="157" t="str">
        <f>IF(ISBLANK('3-Amortissement'!E50),"",'3-Amortissement'!E50)</f>
        <v/>
      </c>
      <c r="F51" s="285" t="str">
        <f>IF(ISBLANK('3-Amortissement'!F50),"",'3-Amortissement'!F50)</f>
        <v/>
      </c>
      <c r="G51" s="338" t="str">
        <f>IF(ISBLANK('3-Amortissement'!G50),"",'3-Amortissement'!G50)</f>
        <v/>
      </c>
      <c r="H51" s="338" t="str">
        <f>IF(ISBLANK('3-Amortissement'!H50),"",'3-Amortissement'!H50)</f>
        <v/>
      </c>
      <c r="I51" s="287" t="str">
        <f>IF(ISBLANK('3-Amortissement'!I50),"",'3-Amortissement'!I50)</f>
        <v/>
      </c>
      <c r="J51" s="287" t="str">
        <f>IF(ISBLANK('3-Amortissement'!J50),"",'3-Amortissement'!J50)</f>
        <v/>
      </c>
      <c r="K51" s="346" t="str">
        <f>IF(ISBLANK('3-Amortissement'!K50),"",'3-Amortissement'!K50)</f>
        <v/>
      </c>
      <c r="L51" s="395"/>
      <c r="M51" s="404"/>
      <c r="N51" s="146" t="str">
        <f>IF(F51="","",IF(L51&gt;J51,Liste!$A$3,IF(AND(L51&lt;J51,M51=""),Liste!$A$4,"")))</f>
        <v/>
      </c>
      <c r="O51" s="343" t="str">
        <f t="shared" si="0"/>
        <v/>
      </c>
    </row>
    <row r="52" spans="1:15">
      <c r="A52" s="145">
        <v>46</v>
      </c>
      <c r="B52" s="146" t="str">
        <f>IF(ISBLANK('3-Amortissement'!B51),"",'3-Amortissement'!B51)</f>
        <v/>
      </c>
      <c r="C52" s="157" t="str">
        <f>IF(ISBLANK('3-Amortissement'!C51),"",'3-Amortissement'!C51)</f>
        <v/>
      </c>
      <c r="D52" s="146" t="str">
        <f>IF(ISBLANK('3-Amortissement'!D51),"",'3-Amortissement'!D51)</f>
        <v/>
      </c>
      <c r="E52" s="157" t="str">
        <f>IF(ISBLANK('3-Amortissement'!E51),"",'3-Amortissement'!E51)</f>
        <v/>
      </c>
      <c r="F52" s="285" t="str">
        <f>IF(ISBLANK('3-Amortissement'!F51),"",'3-Amortissement'!F51)</f>
        <v/>
      </c>
      <c r="G52" s="338" t="str">
        <f>IF(ISBLANK('3-Amortissement'!G51),"",'3-Amortissement'!G51)</f>
        <v/>
      </c>
      <c r="H52" s="338" t="str">
        <f>IF(ISBLANK('3-Amortissement'!H51),"",'3-Amortissement'!H51)</f>
        <v/>
      </c>
      <c r="I52" s="287" t="str">
        <f>IF(ISBLANK('3-Amortissement'!I51),"",'3-Amortissement'!I51)</f>
        <v/>
      </c>
      <c r="J52" s="287" t="str">
        <f>IF(ISBLANK('3-Amortissement'!J51),"",'3-Amortissement'!J51)</f>
        <v/>
      </c>
      <c r="K52" s="346" t="str">
        <f>IF(ISBLANK('3-Amortissement'!K51),"",'3-Amortissement'!K51)</f>
        <v/>
      </c>
      <c r="L52" s="395"/>
      <c r="M52" s="404"/>
      <c r="N52" s="146" t="str">
        <f>IF(F52="","",IF(L52&gt;J52,Liste!$A$3,IF(AND(L52&lt;J52,M52=""),Liste!$A$4,"")))</f>
        <v/>
      </c>
      <c r="O52" s="343" t="str">
        <f t="shared" si="0"/>
        <v/>
      </c>
    </row>
    <row r="53" spans="1:15">
      <c r="A53" s="145">
        <v>47</v>
      </c>
      <c r="B53" s="146" t="str">
        <f>IF(ISBLANK('3-Amortissement'!B52),"",'3-Amortissement'!B52)</f>
        <v/>
      </c>
      <c r="C53" s="157" t="str">
        <f>IF(ISBLANK('3-Amortissement'!C52),"",'3-Amortissement'!C52)</f>
        <v/>
      </c>
      <c r="D53" s="146" t="str">
        <f>IF(ISBLANK('3-Amortissement'!D52),"",'3-Amortissement'!D52)</f>
        <v/>
      </c>
      <c r="E53" s="157" t="str">
        <f>IF(ISBLANK('3-Amortissement'!E52),"",'3-Amortissement'!E52)</f>
        <v/>
      </c>
      <c r="F53" s="285" t="str">
        <f>IF(ISBLANK('3-Amortissement'!F52),"",'3-Amortissement'!F52)</f>
        <v/>
      </c>
      <c r="G53" s="338" t="str">
        <f>IF(ISBLANK('3-Amortissement'!G52),"",'3-Amortissement'!G52)</f>
        <v/>
      </c>
      <c r="H53" s="338" t="str">
        <f>IF(ISBLANK('3-Amortissement'!H52),"",'3-Amortissement'!H52)</f>
        <v/>
      </c>
      <c r="I53" s="287" t="str">
        <f>IF(ISBLANK('3-Amortissement'!I52),"",'3-Amortissement'!I52)</f>
        <v/>
      </c>
      <c r="J53" s="287" t="str">
        <f>IF(ISBLANK('3-Amortissement'!J52),"",'3-Amortissement'!J52)</f>
        <v/>
      </c>
      <c r="K53" s="346" t="str">
        <f>IF(ISBLANK('3-Amortissement'!K52),"",'3-Amortissement'!K52)</f>
        <v/>
      </c>
      <c r="L53" s="395"/>
      <c r="M53" s="404"/>
      <c r="N53" s="146" t="str">
        <f>IF(F53="","",IF(L53&gt;J53,Liste!$A$3,IF(AND(L53&lt;J53,M53=""),Liste!$A$4,"")))</f>
        <v/>
      </c>
      <c r="O53" s="343" t="str">
        <f t="shared" si="0"/>
        <v/>
      </c>
    </row>
    <row r="54" spans="1:15">
      <c r="A54" s="145">
        <v>48</v>
      </c>
      <c r="B54" s="146" t="str">
        <f>IF(ISBLANK('3-Amortissement'!B53),"",'3-Amortissement'!B53)</f>
        <v/>
      </c>
      <c r="C54" s="157" t="str">
        <f>IF(ISBLANK('3-Amortissement'!C53),"",'3-Amortissement'!C53)</f>
        <v/>
      </c>
      <c r="D54" s="146" t="str">
        <f>IF(ISBLANK('3-Amortissement'!D53),"",'3-Amortissement'!D53)</f>
        <v/>
      </c>
      <c r="E54" s="157" t="str">
        <f>IF(ISBLANK('3-Amortissement'!E53),"",'3-Amortissement'!E53)</f>
        <v/>
      </c>
      <c r="F54" s="285" t="str">
        <f>IF(ISBLANK('3-Amortissement'!F53),"",'3-Amortissement'!F53)</f>
        <v/>
      </c>
      <c r="G54" s="338" t="str">
        <f>IF(ISBLANK('3-Amortissement'!G53),"",'3-Amortissement'!G53)</f>
        <v/>
      </c>
      <c r="H54" s="338" t="str">
        <f>IF(ISBLANK('3-Amortissement'!H53),"",'3-Amortissement'!H53)</f>
        <v/>
      </c>
      <c r="I54" s="287" t="str">
        <f>IF(ISBLANK('3-Amortissement'!I53),"",'3-Amortissement'!I53)</f>
        <v/>
      </c>
      <c r="J54" s="287" t="str">
        <f>IF(ISBLANK('3-Amortissement'!J53),"",'3-Amortissement'!J53)</f>
        <v/>
      </c>
      <c r="K54" s="346" t="str">
        <f>IF(ISBLANK('3-Amortissement'!K53),"",'3-Amortissement'!K53)</f>
        <v/>
      </c>
      <c r="L54" s="395"/>
      <c r="M54" s="404"/>
      <c r="N54" s="146" t="str">
        <f>IF(F54="","",IF(L54&gt;J54,Liste!$A$3,IF(AND(L54&lt;J54,M54=""),Liste!$A$4,"")))</f>
        <v/>
      </c>
      <c r="O54" s="343" t="str">
        <f t="shared" si="0"/>
        <v/>
      </c>
    </row>
    <row r="55" spans="1:15">
      <c r="A55" s="145">
        <v>49</v>
      </c>
      <c r="B55" s="146" t="str">
        <f>IF(ISBLANK('3-Amortissement'!B54),"",'3-Amortissement'!B54)</f>
        <v/>
      </c>
      <c r="C55" s="157" t="str">
        <f>IF(ISBLANK('3-Amortissement'!C54),"",'3-Amortissement'!C54)</f>
        <v/>
      </c>
      <c r="D55" s="146" t="str">
        <f>IF(ISBLANK('3-Amortissement'!D54),"",'3-Amortissement'!D54)</f>
        <v/>
      </c>
      <c r="E55" s="157" t="str">
        <f>IF(ISBLANK('3-Amortissement'!E54),"",'3-Amortissement'!E54)</f>
        <v/>
      </c>
      <c r="F55" s="285" t="str">
        <f>IF(ISBLANK('3-Amortissement'!F54),"",'3-Amortissement'!F54)</f>
        <v/>
      </c>
      <c r="G55" s="338" t="str">
        <f>IF(ISBLANK('3-Amortissement'!G54),"",'3-Amortissement'!G54)</f>
        <v/>
      </c>
      <c r="H55" s="338" t="str">
        <f>IF(ISBLANK('3-Amortissement'!H54),"",'3-Amortissement'!H54)</f>
        <v/>
      </c>
      <c r="I55" s="287" t="str">
        <f>IF(ISBLANK('3-Amortissement'!I54),"",'3-Amortissement'!I54)</f>
        <v/>
      </c>
      <c r="J55" s="287" t="str">
        <f>IF(ISBLANK('3-Amortissement'!J54),"",'3-Amortissement'!J54)</f>
        <v/>
      </c>
      <c r="K55" s="346" t="str">
        <f>IF(ISBLANK('3-Amortissement'!K54),"",'3-Amortissement'!K54)</f>
        <v/>
      </c>
      <c r="L55" s="395"/>
      <c r="M55" s="404"/>
      <c r="N55" s="146" t="str">
        <f>IF(F55="","",IF(L55&gt;J55,Liste!$A$3,IF(AND(L55&lt;J55,M55=""),Liste!$A$4,"")))</f>
        <v/>
      </c>
      <c r="O55" s="343" t="str">
        <f t="shared" si="0"/>
        <v/>
      </c>
    </row>
    <row r="56" spans="1:15">
      <c r="A56" s="145">
        <v>50</v>
      </c>
      <c r="B56" s="146" t="str">
        <f>IF(ISBLANK('3-Amortissement'!B55),"",'3-Amortissement'!B55)</f>
        <v/>
      </c>
      <c r="C56" s="157" t="str">
        <f>IF(ISBLANK('3-Amortissement'!C55),"",'3-Amortissement'!C55)</f>
        <v/>
      </c>
      <c r="D56" s="146" t="str">
        <f>IF(ISBLANK('3-Amortissement'!D55),"",'3-Amortissement'!D55)</f>
        <v/>
      </c>
      <c r="E56" s="157" t="str">
        <f>IF(ISBLANK('3-Amortissement'!E55),"",'3-Amortissement'!E55)</f>
        <v/>
      </c>
      <c r="F56" s="285" t="str">
        <f>IF(ISBLANK('3-Amortissement'!F55),"",'3-Amortissement'!F55)</f>
        <v/>
      </c>
      <c r="G56" s="338" t="str">
        <f>IF(ISBLANK('3-Amortissement'!G55),"",'3-Amortissement'!G55)</f>
        <v/>
      </c>
      <c r="H56" s="338" t="str">
        <f>IF(ISBLANK('3-Amortissement'!H55),"",'3-Amortissement'!H55)</f>
        <v/>
      </c>
      <c r="I56" s="287" t="str">
        <f>IF(ISBLANK('3-Amortissement'!I55),"",'3-Amortissement'!I55)</f>
        <v/>
      </c>
      <c r="J56" s="287" t="str">
        <f>IF(ISBLANK('3-Amortissement'!J55),"",'3-Amortissement'!J55)</f>
        <v/>
      </c>
      <c r="K56" s="346" t="str">
        <f>IF(ISBLANK('3-Amortissement'!K55),"",'3-Amortissement'!K55)</f>
        <v/>
      </c>
      <c r="L56" s="395"/>
      <c r="M56" s="404"/>
      <c r="N56" s="146" t="str">
        <f>IF(F56="","",IF(L56&gt;J56,Liste!$A$3,IF(AND(L56&lt;J56,M56=""),Liste!$A$4,"")))</f>
        <v/>
      </c>
      <c r="O56" s="343" t="str">
        <f t="shared" si="0"/>
        <v/>
      </c>
    </row>
    <row r="57" spans="1:15">
      <c r="A57" s="145">
        <v>51</v>
      </c>
      <c r="B57" s="146" t="str">
        <f>IF(ISBLANK('3-Amortissement'!B56),"",'3-Amortissement'!B56)</f>
        <v/>
      </c>
      <c r="C57" s="157" t="str">
        <f>IF(ISBLANK('3-Amortissement'!C56),"",'3-Amortissement'!C56)</f>
        <v/>
      </c>
      <c r="D57" s="146" t="str">
        <f>IF(ISBLANK('3-Amortissement'!D56),"",'3-Amortissement'!D56)</f>
        <v/>
      </c>
      <c r="E57" s="157" t="str">
        <f>IF(ISBLANK('3-Amortissement'!E56),"",'3-Amortissement'!E56)</f>
        <v/>
      </c>
      <c r="F57" s="285" t="str">
        <f>IF(ISBLANK('3-Amortissement'!F56),"",'3-Amortissement'!F56)</f>
        <v/>
      </c>
      <c r="G57" s="338" t="str">
        <f>IF(ISBLANK('3-Amortissement'!G56),"",'3-Amortissement'!G56)</f>
        <v/>
      </c>
      <c r="H57" s="338" t="str">
        <f>IF(ISBLANK('3-Amortissement'!H56),"",'3-Amortissement'!H56)</f>
        <v/>
      </c>
      <c r="I57" s="287" t="str">
        <f>IF(ISBLANK('3-Amortissement'!I56),"",'3-Amortissement'!I56)</f>
        <v/>
      </c>
      <c r="J57" s="287" t="str">
        <f>IF(ISBLANK('3-Amortissement'!J56),"",'3-Amortissement'!J56)</f>
        <v/>
      </c>
      <c r="K57" s="346" t="str">
        <f>IF(ISBLANK('3-Amortissement'!K56),"",'3-Amortissement'!K56)</f>
        <v/>
      </c>
      <c r="L57" s="395"/>
      <c r="M57" s="404"/>
      <c r="N57" s="146" t="str">
        <f>IF(F57="","",IF(L57&gt;J57,Liste!$A$3,IF(AND(L57&lt;J57,M57=""),Liste!$A$4,"")))</f>
        <v/>
      </c>
      <c r="O57" s="343" t="str">
        <f t="shared" si="0"/>
        <v/>
      </c>
    </row>
    <row r="58" spans="1:15">
      <c r="A58" s="145">
        <v>52</v>
      </c>
      <c r="B58" s="146" t="str">
        <f>IF(ISBLANK('3-Amortissement'!B57),"",'3-Amortissement'!B57)</f>
        <v/>
      </c>
      <c r="C58" s="157" t="str">
        <f>IF(ISBLANK('3-Amortissement'!C57),"",'3-Amortissement'!C57)</f>
        <v/>
      </c>
      <c r="D58" s="146" t="str">
        <f>IF(ISBLANK('3-Amortissement'!D57),"",'3-Amortissement'!D57)</f>
        <v/>
      </c>
      <c r="E58" s="157" t="str">
        <f>IF(ISBLANK('3-Amortissement'!E57),"",'3-Amortissement'!E57)</f>
        <v/>
      </c>
      <c r="F58" s="285" t="str">
        <f>IF(ISBLANK('3-Amortissement'!F57),"",'3-Amortissement'!F57)</f>
        <v/>
      </c>
      <c r="G58" s="338" t="str">
        <f>IF(ISBLANK('3-Amortissement'!G57),"",'3-Amortissement'!G57)</f>
        <v/>
      </c>
      <c r="H58" s="338" t="str">
        <f>IF(ISBLANK('3-Amortissement'!H57),"",'3-Amortissement'!H57)</f>
        <v/>
      </c>
      <c r="I58" s="287" t="str">
        <f>IF(ISBLANK('3-Amortissement'!I57),"",'3-Amortissement'!I57)</f>
        <v/>
      </c>
      <c r="J58" s="287" t="str">
        <f>IF(ISBLANK('3-Amortissement'!J57),"",'3-Amortissement'!J57)</f>
        <v/>
      </c>
      <c r="K58" s="346" t="str">
        <f>IF(ISBLANK('3-Amortissement'!K57),"",'3-Amortissement'!K57)</f>
        <v/>
      </c>
      <c r="L58" s="395"/>
      <c r="M58" s="404"/>
      <c r="N58" s="146" t="str">
        <f>IF(F58="","",IF(L58&gt;J58,Liste!$A$3,IF(AND(L58&lt;J58,M58=""),Liste!$A$4,"")))</f>
        <v/>
      </c>
      <c r="O58" s="343" t="str">
        <f t="shared" si="0"/>
        <v/>
      </c>
    </row>
    <row r="59" spans="1:15">
      <c r="A59" s="145">
        <v>53</v>
      </c>
      <c r="B59" s="146" t="str">
        <f>IF(ISBLANK('3-Amortissement'!B58),"",'3-Amortissement'!B58)</f>
        <v/>
      </c>
      <c r="C59" s="157" t="str">
        <f>IF(ISBLANK('3-Amortissement'!C58),"",'3-Amortissement'!C58)</f>
        <v/>
      </c>
      <c r="D59" s="146" t="str">
        <f>IF(ISBLANK('3-Amortissement'!D58),"",'3-Amortissement'!D58)</f>
        <v/>
      </c>
      <c r="E59" s="157" t="str">
        <f>IF(ISBLANK('3-Amortissement'!E58),"",'3-Amortissement'!E58)</f>
        <v/>
      </c>
      <c r="F59" s="285" t="str">
        <f>IF(ISBLANK('3-Amortissement'!F58),"",'3-Amortissement'!F58)</f>
        <v/>
      </c>
      <c r="G59" s="338" t="str">
        <f>IF(ISBLANK('3-Amortissement'!G58),"",'3-Amortissement'!G58)</f>
        <v/>
      </c>
      <c r="H59" s="338" t="str">
        <f>IF(ISBLANK('3-Amortissement'!H58),"",'3-Amortissement'!H58)</f>
        <v/>
      </c>
      <c r="I59" s="287" t="str">
        <f>IF(ISBLANK('3-Amortissement'!I58),"",'3-Amortissement'!I58)</f>
        <v/>
      </c>
      <c r="J59" s="287" t="str">
        <f>IF(ISBLANK('3-Amortissement'!J58),"",'3-Amortissement'!J58)</f>
        <v/>
      </c>
      <c r="K59" s="346" t="str">
        <f>IF(ISBLANK('3-Amortissement'!K58),"",'3-Amortissement'!K58)</f>
        <v/>
      </c>
      <c r="L59" s="395"/>
      <c r="M59" s="404"/>
      <c r="N59" s="146" t="str">
        <f>IF(F59="","",IF(L59&gt;J59,Liste!$A$3,IF(AND(L59&lt;J59,M59=""),Liste!$A$4,"")))</f>
        <v/>
      </c>
      <c r="O59" s="343" t="str">
        <f t="shared" si="0"/>
        <v/>
      </c>
    </row>
    <row r="60" spans="1:15">
      <c r="A60" s="145">
        <v>54</v>
      </c>
      <c r="B60" s="146" t="str">
        <f>IF(ISBLANK('3-Amortissement'!B59),"",'3-Amortissement'!B59)</f>
        <v/>
      </c>
      <c r="C60" s="157" t="str">
        <f>IF(ISBLANK('3-Amortissement'!C59),"",'3-Amortissement'!C59)</f>
        <v/>
      </c>
      <c r="D60" s="146" t="str">
        <f>IF(ISBLANK('3-Amortissement'!D59),"",'3-Amortissement'!D59)</f>
        <v/>
      </c>
      <c r="E60" s="157" t="str">
        <f>IF(ISBLANK('3-Amortissement'!E59),"",'3-Amortissement'!E59)</f>
        <v/>
      </c>
      <c r="F60" s="285" t="str">
        <f>IF(ISBLANK('3-Amortissement'!F59),"",'3-Amortissement'!F59)</f>
        <v/>
      </c>
      <c r="G60" s="338" t="str">
        <f>IF(ISBLANK('3-Amortissement'!G59),"",'3-Amortissement'!G59)</f>
        <v/>
      </c>
      <c r="H60" s="338" t="str">
        <f>IF(ISBLANK('3-Amortissement'!H59),"",'3-Amortissement'!H59)</f>
        <v/>
      </c>
      <c r="I60" s="287" t="str">
        <f>IF(ISBLANK('3-Amortissement'!I59),"",'3-Amortissement'!I59)</f>
        <v/>
      </c>
      <c r="J60" s="287" t="str">
        <f>IF(ISBLANK('3-Amortissement'!J59),"",'3-Amortissement'!J59)</f>
        <v/>
      </c>
      <c r="K60" s="346" t="str">
        <f>IF(ISBLANK('3-Amortissement'!K59),"",'3-Amortissement'!K59)</f>
        <v/>
      </c>
      <c r="L60" s="395"/>
      <c r="M60" s="404"/>
      <c r="N60" s="146" t="str">
        <f>IF(F60="","",IF(L60&gt;J60,Liste!$A$3,IF(AND(L60&lt;J60,M60=""),Liste!$A$4,"")))</f>
        <v/>
      </c>
      <c r="O60" s="343" t="str">
        <f t="shared" si="0"/>
        <v/>
      </c>
    </row>
    <row r="61" spans="1:15">
      <c r="A61" s="145">
        <v>55</v>
      </c>
      <c r="B61" s="146" t="str">
        <f>IF(ISBLANK('3-Amortissement'!B60),"",'3-Amortissement'!B60)</f>
        <v/>
      </c>
      <c r="C61" s="157" t="str">
        <f>IF(ISBLANK('3-Amortissement'!C60),"",'3-Amortissement'!C60)</f>
        <v/>
      </c>
      <c r="D61" s="146" t="str">
        <f>IF(ISBLANK('3-Amortissement'!D60),"",'3-Amortissement'!D60)</f>
        <v/>
      </c>
      <c r="E61" s="157" t="str">
        <f>IF(ISBLANK('3-Amortissement'!E60),"",'3-Amortissement'!E60)</f>
        <v/>
      </c>
      <c r="F61" s="285" t="str">
        <f>IF(ISBLANK('3-Amortissement'!F60),"",'3-Amortissement'!F60)</f>
        <v/>
      </c>
      <c r="G61" s="338" t="str">
        <f>IF(ISBLANK('3-Amortissement'!G60),"",'3-Amortissement'!G60)</f>
        <v/>
      </c>
      <c r="H61" s="338" t="str">
        <f>IF(ISBLANK('3-Amortissement'!H60),"",'3-Amortissement'!H60)</f>
        <v/>
      </c>
      <c r="I61" s="287" t="str">
        <f>IF(ISBLANK('3-Amortissement'!I60),"",'3-Amortissement'!I60)</f>
        <v/>
      </c>
      <c r="J61" s="287" t="str">
        <f>IF(ISBLANK('3-Amortissement'!J60),"",'3-Amortissement'!J60)</f>
        <v/>
      </c>
      <c r="K61" s="346" t="str">
        <f>IF(ISBLANK('3-Amortissement'!K60),"",'3-Amortissement'!K60)</f>
        <v/>
      </c>
      <c r="L61" s="395"/>
      <c r="M61" s="404"/>
      <c r="N61" s="146" t="str">
        <f>IF(F61="","",IF(L61&gt;J61,Liste!$A$3,IF(AND(L61&lt;J61,M61=""),Liste!$A$4,"")))</f>
        <v/>
      </c>
      <c r="O61" s="343" t="str">
        <f t="shared" si="0"/>
        <v/>
      </c>
    </row>
    <row r="62" spans="1:15">
      <c r="A62" s="145">
        <v>56</v>
      </c>
      <c r="B62" s="146" t="str">
        <f>IF(ISBLANK('3-Amortissement'!B61),"",'3-Amortissement'!B61)</f>
        <v/>
      </c>
      <c r="C62" s="157" t="str">
        <f>IF(ISBLANK('3-Amortissement'!C61),"",'3-Amortissement'!C61)</f>
        <v/>
      </c>
      <c r="D62" s="146" t="str">
        <f>IF(ISBLANK('3-Amortissement'!D61),"",'3-Amortissement'!D61)</f>
        <v/>
      </c>
      <c r="E62" s="157" t="str">
        <f>IF(ISBLANK('3-Amortissement'!E61),"",'3-Amortissement'!E61)</f>
        <v/>
      </c>
      <c r="F62" s="285" t="str">
        <f>IF(ISBLANK('3-Amortissement'!F61),"",'3-Amortissement'!F61)</f>
        <v/>
      </c>
      <c r="G62" s="338" t="str">
        <f>IF(ISBLANK('3-Amortissement'!G61),"",'3-Amortissement'!G61)</f>
        <v/>
      </c>
      <c r="H62" s="338" t="str">
        <f>IF(ISBLANK('3-Amortissement'!H61),"",'3-Amortissement'!H61)</f>
        <v/>
      </c>
      <c r="I62" s="287" t="str">
        <f>IF(ISBLANK('3-Amortissement'!I61),"",'3-Amortissement'!I61)</f>
        <v/>
      </c>
      <c r="J62" s="287" t="str">
        <f>IF(ISBLANK('3-Amortissement'!J61),"",'3-Amortissement'!J61)</f>
        <v/>
      </c>
      <c r="K62" s="346" t="str">
        <f>IF(ISBLANK('3-Amortissement'!K61),"",'3-Amortissement'!K61)</f>
        <v/>
      </c>
      <c r="L62" s="395"/>
      <c r="M62" s="404"/>
      <c r="N62" s="146" t="str">
        <f>IF(F62="","",IF(L62&gt;J62,Liste!$A$3,IF(AND(L62&lt;J62,M62=""),Liste!$A$4,"")))</f>
        <v/>
      </c>
      <c r="O62" s="343" t="str">
        <f t="shared" si="0"/>
        <v/>
      </c>
    </row>
    <row r="63" spans="1:15">
      <c r="A63" s="145">
        <v>57</v>
      </c>
      <c r="B63" s="146" t="str">
        <f>IF(ISBLANK('3-Amortissement'!B62),"",'3-Amortissement'!B62)</f>
        <v/>
      </c>
      <c r="C63" s="157" t="str">
        <f>IF(ISBLANK('3-Amortissement'!C62),"",'3-Amortissement'!C62)</f>
        <v/>
      </c>
      <c r="D63" s="146" t="str">
        <f>IF(ISBLANK('3-Amortissement'!D62),"",'3-Amortissement'!D62)</f>
        <v/>
      </c>
      <c r="E63" s="157" t="str">
        <f>IF(ISBLANK('3-Amortissement'!E62),"",'3-Amortissement'!E62)</f>
        <v/>
      </c>
      <c r="F63" s="285" t="str">
        <f>IF(ISBLANK('3-Amortissement'!F62),"",'3-Amortissement'!F62)</f>
        <v/>
      </c>
      <c r="G63" s="338" t="str">
        <f>IF(ISBLANK('3-Amortissement'!G62),"",'3-Amortissement'!G62)</f>
        <v/>
      </c>
      <c r="H63" s="338" t="str">
        <f>IF(ISBLANK('3-Amortissement'!H62),"",'3-Amortissement'!H62)</f>
        <v/>
      </c>
      <c r="I63" s="287" t="str">
        <f>IF(ISBLANK('3-Amortissement'!I62),"",'3-Amortissement'!I62)</f>
        <v/>
      </c>
      <c r="J63" s="287" t="str">
        <f>IF(ISBLANK('3-Amortissement'!J62),"",'3-Amortissement'!J62)</f>
        <v/>
      </c>
      <c r="K63" s="346" t="str">
        <f>IF(ISBLANK('3-Amortissement'!K62),"",'3-Amortissement'!K62)</f>
        <v/>
      </c>
      <c r="L63" s="395"/>
      <c r="M63" s="404"/>
      <c r="N63" s="146" t="str">
        <f>IF(F63="","",IF(L63&gt;J63,Liste!$A$3,IF(AND(L63&lt;J63,M63=""),Liste!$A$4,"")))</f>
        <v/>
      </c>
      <c r="O63" s="343" t="str">
        <f t="shared" si="0"/>
        <v/>
      </c>
    </row>
    <row r="64" spans="1:15">
      <c r="A64" s="145">
        <v>58</v>
      </c>
      <c r="B64" s="146" t="str">
        <f>IF(ISBLANK('3-Amortissement'!B63),"",'3-Amortissement'!B63)</f>
        <v/>
      </c>
      <c r="C64" s="157" t="str">
        <f>IF(ISBLANK('3-Amortissement'!C63),"",'3-Amortissement'!C63)</f>
        <v/>
      </c>
      <c r="D64" s="146" t="str">
        <f>IF(ISBLANK('3-Amortissement'!D63),"",'3-Amortissement'!D63)</f>
        <v/>
      </c>
      <c r="E64" s="157" t="str">
        <f>IF(ISBLANK('3-Amortissement'!E63),"",'3-Amortissement'!E63)</f>
        <v/>
      </c>
      <c r="F64" s="285" t="str">
        <f>IF(ISBLANK('3-Amortissement'!F63),"",'3-Amortissement'!F63)</f>
        <v/>
      </c>
      <c r="G64" s="338" t="str">
        <f>IF(ISBLANK('3-Amortissement'!G63),"",'3-Amortissement'!G63)</f>
        <v/>
      </c>
      <c r="H64" s="338" t="str">
        <f>IF(ISBLANK('3-Amortissement'!H63),"",'3-Amortissement'!H63)</f>
        <v/>
      </c>
      <c r="I64" s="287" t="str">
        <f>IF(ISBLANK('3-Amortissement'!I63),"",'3-Amortissement'!I63)</f>
        <v/>
      </c>
      <c r="J64" s="287" t="str">
        <f>IF(ISBLANK('3-Amortissement'!J63),"",'3-Amortissement'!J63)</f>
        <v/>
      </c>
      <c r="K64" s="346" t="str">
        <f>IF(ISBLANK('3-Amortissement'!K63),"",'3-Amortissement'!K63)</f>
        <v/>
      </c>
      <c r="L64" s="395"/>
      <c r="M64" s="404"/>
      <c r="N64" s="146" t="str">
        <f>IF(F64="","",IF(L64&gt;J64,Liste!$A$3,IF(AND(L64&lt;J64,M64=""),Liste!$A$4,"")))</f>
        <v/>
      </c>
      <c r="O64" s="343" t="str">
        <f t="shared" si="0"/>
        <v/>
      </c>
    </row>
    <row r="65" spans="1:15">
      <c r="A65" s="145">
        <v>59</v>
      </c>
      <c r="B65" s="146" t="str">
        <f>IF(ISBLANK('3-Amortissement'!B64),"",'3-Amortissement'!B64)</f>
        <v/>
      </c>
      <c r="C65" s="157" t="str">
        <f>IF(ISBLANK('3-Amortissement'!C64),"",'3-Amortissement'!C64)</f>
        <v/>
      </c>
      <c r="D65" s="146" t="str">
        <f>IF(ISBLANK('3-Amortissement'!D64),"",'3-Amortissement'!D64)</f>
        <v/>
      </c>
      <c r="E65" s="157" t="str">
        <f>IF(ISBLANK('3-Amortissement'!E64),"",'3-Amortissement'!E64)</f>
        <v/>
      </c>
      <c r="F65" s="285" t="str">
        <f>IF(ISBLANK('3-Amortissement'!F64),"",'3-Amortissement'!F64)</f>
        <v/>
      </c>
      <c r="G65" s="338" t="str">
        <f>IF(ISBLANK('3-Amortissement'!G64),"",'3-Amortissement'!G64)</f>
        <v/>
      </c>
      <c r="H65" s="338" t="str">
        <f>IF(ISBLANK('3-Amortissement'!H64),"",'3-Amortissement'!H64)</f>
        <v/>
      </c>
      <c r="I65" s="287" t="str">
        <f>IF(ISBLANK('3-Amortissement'!I64),"",'3-Amortissement'!I64)</f>
        <v/>
      </c>
      <c r="J65" s="287" t="str">
        <f>IF(ISBLANK('3-Amortissement'!J64),"",'3-Amortissement'!J64)</f>
        <v/>
      </c>
      <c r="K65" s="346" t="str">
        <f>IF(ISBLANK('3-Amortissement'!K64),"",'3-Amortissement'!K64)</f>
        <v/>
      </c>
      <c r="L65" s="395"/>
      <c r="M65" s="404"/>
      <c r="N65" s="146" t="str">
        <f>IF(F65="","",IF(L65&gt;J65,Liste!$A$3,IF(AND(L65&lt;J65,M65=""),Liste!$A$4,"")))</f>
        <v/>
      </c>
      <c r="O65" s="343" t="str">
        <f t="shared" si="0"/>
        <v/>
      </c>
    </row>
    <row r="66" spans="1:15">
      <c r="A66" s="145">
        <v>60</v>
      </c>
      <c r="B66" s="146" t="str">
        <f>IF(ISBLANK('3-Amortissement'!B65),"",'3-Amortissement'!B65)</f>
        <v/>
      </c>
      <c r="C66" s="157" t="str">
        <f>IF(ISBLANK('3-Amortissement'!C65),"",'3-Amortissement'!C65)</f>
        <v/>
      </c>
      <c r="D66" s="146" t="str">
        <f>IF(ISBLANK('3-Amortissement'!D65),"",'3-Amortissement'!D65)</f>
        <v/>
      </c>
      <c r="E66" s="157" t="str">
        <f>IF(ISBLANK('3-Amortissement'!E65),"",'3-Amortissement'!E65)</f>
        <v/>
      </c>
      <c r="F66" s="285" t="str">
        <f>IF(ISBLANK('3-Amortissement'!F65),"",'3-Amortissement'!F65)</f>
        <v/>
      </c>
      <c r="G66" s="338" t="str">
        <f>IF(ISBLANK('3-Amortissement'!G65),"",'3-Amortissement'!G65)</f>
        <v/>
      </c>
      <c r="H66" s="338" t="str">
        <f>IF(ISBLANK('3-Amortissement'!H65),"",'3-Amortissement'!H65)</f>
        <v/>
      </c>
      <c r="I66" s="287" t="str">
        <f>IF(ISBLANK('3-Amortissement'!I65),"",'3-Amortissement'!I65)</f>
        <v/>
      </c>
      <c r="J66" s="287" t="str">
        <f>IF(ISBLANK('3-Amortissement'!J65),"",'3-Amortissement'!J65)</f>
        <v/>
      </c>
      <c r="K66" s="346" t="str">
        <f>IF(ISBLANK('3-Amortissement'!K65),"",'3-Amortissement'!K65)</f>
        <v/>
      </c>
      <c r="L66" s="395"/>
      <c r="M66" s="404"/>
      <c r="N66" s="146" t="str">
        <f>IF(F66="","",IF(L66&gt;J66,Liste!$A$3,IF(AND(L66&lt;J66,M66=""),Liste!$A$4,"")))</f>
        <v/>
      </c>
      <c r="O66" s="343" t="str">
        <f t="shared" si="0"/>
        <v/>
      </c>
    </row>
    <row r="67" spans="1:15">
      <c r="A67" s="145">
        <v>61</v>
      </c>
      <c r="B67" s="146" t="str">
        <f>IF(ISBLANK('3-Amortissement'!B66),"",'3-Amortissement'!B66)</f>
        <v/>
      </c>
      <c r="C67" s="157" t="str">
        <f>IF(ISBLANK('3-Amortissement'!C66),"",'3-Amortissement'!C66)</f>
        <v/>
      </c>
      <c r="D67" s="146" t="str">
        <f>IF(ISBLANK('3-Amortissement'!D66),"",'3-Amortissement'!D66)</f>
        <v/>
      </c>
      <c r="E67" s="157" t="str">
        <f>IF(ISBLANK('3-Amortissement'!E66),"",'3-Amortissement'!E66)</f>
        <v/>
      </c>
      <c r="F67" s="285" t="str">
        <f>IF(ISBLANK('3-Amortissement'!F66),"",'3-Amortissement'!F66)</f>
        <v/>
      </c>
      <c r="G67" s="338" t="str">
        <f>IF(ISBLANK('3-Amortissement'!G66),"",'3-Amortissement'!G66)</f>
        <v/>
      </c>
      <c r="H67" s="338" t="str">
        <f>IF(ISBLANK('3-Amortissement'!H66),"",'3-Amortissement'!H66)</f>
        <v/>
      </c>
      <c r="I67" s="287" t="str">
        <f>IF(ISBLANK('3-Amortissement'!I66),"",'3-Amortissement'!I66)</f>
        <v/>
      </c>
      <c r="J67" s="287" t="str">
        <f>IF(ISBLANK('3-Amortissement'!J66),"",'3-Amortissement'!J66)</f>
        <v/>
      </c>
      <c r="K67" s="346" t="str">
        <f>IF(ISBLANK('3-Amortissement'!K66),"",'3-Amortissement'!K66)</f>
        <v/>
      </c>
      <c r="L67" s="395"/>
      <c r="M67" s="404"/>
      <c r="N67" s="146" t="str">
        <f>IF(F67="","",IF(L67&gt;J67,Liste!$A$3,IF(AND(L67&lt;J67,M67=""),Liste!$A$4,"")))</f>
        <v/>
      </c>
      <c r="O67" s="343" t="str">
        <f t="shared" si="0"/>
        <v/>
      </c>
    </row>
    <row r="68" spans="1:15">
      <c r="A68" s="145">
        <v>62</v>
      </c>
      <c r="B68" s="146" t="str">
        <f>IF(ISBLANK('3-Amortissement'!B67),"",'3-Amortissement'!B67)</f>
        <v/>
      </c>
      <c r="C68" s="157" t="str">
        <f>IF(ISBLANK('3-Amortissement'!C67),"",'3-Amortissement'!C67)</f>
        <v/>
      </c>
      <c r="D68" s="146" t="str">
        <f>IF(ISBLANK('3-Amortissement'!D67),"",'3-Amortissement'!D67)</f>
        <v/>
      </c>
      <c r="E68" s="157" t="str">
        <f>IF(ISBLANK('3-Amortissement'!E67),"",'3-Amortissement'!E67)</f>
        <v/>
      </c>
      <c r="F68" s="285" t="str">
        <f>IF(ISBLANK('3-Amortissement'!F67),"",'3-Amortissement'!F67)</f>
        <v/>
      </c>
      <c r="G68" s="338" t="str">
        <f>IF(ISBLANK('3-Amortissement'!G67),"",'3-Amortissement'!G67)</f>
        <v/>
      </c>
      <c r="H68" s="338" t="str">
        <f>IF(ISBLANK('3-Amortissement'!H67),"",'3-Amortissement'!H67)</f>
        <v/>
      </c>
      <c r="I68" s="287" t="str">
        <f>IF(ISBLANK('3-Amortissement'!I67),"",'3-Amortissement'!I67)</f>
        <v/>
      </c>
      <c r="J68" s="287" t="str">
        <f>IF(ISBLANK('3-Amortissement'!J67),"",'3-Amortissement'!J67)</f>
        <v/>
      </c>
      <c r="K68" s="346" t="str">
        <f>IF(ISBLANK('3-Amortissement'!K67),"",'3-Amortissement'!K67)</f>
        <v/>
      </c>
      <c r="L68" s="395"/>
      <c r="M68" s="404"/>
      <c r="N68" s="146" t="str">
        <f>IF(F68="","",IF(L68&gt;J68,Liste!$A$3,IF(AND(L68&lt;J68,M68=""),Liste!$A$4,"")))</f>
        <v/>
      </c>
      <c r="O68" s="343" t="str">
        <f t="shared" si="0"/>
        <v/>
      </c>
    </row>
    <row r="69" spans="1:15">
      <c r="A69" s="145">
        <v>63</v>
      </c>
      <c r="B69" s="146" t="str">
        <f>IF(ISBLANK('3-Amortissement'!B68),"",'3-Amortissement'!B68)</f>
        <v/>
      </c>
      <c r="C69" s="157" t="str">
        <f>IF(ISBLANK('3-Amortissement'!C68),"",'3-Amortissement'!C68)</f>
        <v/>
      </c>
      <c r="D69" s="146" t="str">
        <f>IF(ISBLANK('3-Amortissement'!D68),"",'3-Amortissement'!D68)</f>
        <v/>
      </c>
      <c r="E69" s="157" t="str">
        <f>IF(ISBLANK('3-Amortissement'!E68),"",'3-Amortissement'!E68)</f>
        <v/>
      </c>
      <c r="F69" s="285" t="str">
        <f>IF(ISBLANK('3-Amortissement'!F68),"",'3-Amortissement'!F68)</f>
        <v/>
      </c>
      <c r="G69" s="338" t="str">
        <f>IF(ISBLANK('3-Amortissement'!G68),"",'3-Amortissement'!G68)</f>
        <v/>
      </c>
      <c r="H69" s="338" t="str">
        <f>IF(ISBLANK('3-Amortissement'!H68),"",'3-Amortissement'!H68)</f>
        <v/>
      </c>
      <c r="I69" s="287" t="str">
        <f>IF(ISBLANK('3-Amortissement'!I68),"",'3-Amortissement'!I68)</f>
        <v/>
      </c>
      <c r="J69" s="287" t="str">
        <f>IF(ISBLANK('3-Amortissement'!J68),"",'3-Amortissement'!J68)</f>
        <v/>
      </c>
      <c r="K69" s="346" t="str">
        <f>IF(ISBLANK('3-Amortissement'!K68),"",'3-Amortissement'!K68)</f>
        <v/>
      </c>
      <c r="L69" s="395"/>
      <c r="M69" s="404"/>
      <c r="N69" s="146" t="str">
        <f>IF(F69="","",IF(L69&gt;J69,Liste!$A$3,IF(AND(L69&lt;J69,M69=""),Liste!$A$4,"")))</f>
        <v/>
      </c>
      <c r="O69" s="343" t="str">
        <f t="shared" si="0"/>
        <v/>
      </c>
    </row>
    <row r="70" spans="1:15">
      <c r="A70" s="145">
        <v>64</v>
      </c>
      <c r="B70" s="146" t="str">
        <f>IF(ISBLANK('3-Amortissement'!B69),"",'3-Amortissement'!B69)</f>
        <v/>
      </c>
      <c r="C70" s="157" t="str">
        <f>IF(ISBLANK('3-Amortissement'!C69),"",'3-Amortissement'!C69)</f>
        <v/>
      </c>
      <c r="D70" s="146" t="str">
        <f>IF(ISBLANK('3-Amortissement'!D69),"",'3-Amortissement'!D69)</f>
        <v/>
      </c>
      <c r="E70" s="157" t="str">
        <f>IF(ISBLANK('3-Amortissement'!E69),"",'3-Amortissement'!E69)</f>
        <v/>
      </c>
      <c r="F70" s="285" t="str">
        <f>IF(ISBLANK('3-Amortissement'!F69),"",'3-Amortissement'!F69)</f>
        <v/>
      </c>
      <c r="G70" s="338" t="str">
        <f>IF(ISBLANK('3-Amortissement'!G69),"",'3-Amortissement'!G69)</f>
        <v/>
      </c>
      <c r="H70" s="338" t="str">
        <f>IF(ISBLANK('3-Amortissement'!H69),"",'3-Amortissement'!H69)</f>
        <v/>
      </c>
      <c r="I70" s="287" t="str">
        <f>IF(ISBLANK('3-Amortissement'!I69),"",'3-Amortissement'!I69)</f>
        <v/>
      </c>
      <c r="J70" s="287" t="str">
        <f>IF(ISBLANK('3-Amortissement'!J69),"",'3-Amortissement'!J69)</f>
        <v/>
      </c>
      <c r="K70" s="346" t="str">
        <f>IF(ISBLANK('3-Amortissement'!K69),"",'3-Amortissement'!K69)</f>
        <v/>
      </c>
      <c r="L70" s="395"/>
      <c r="M70" s="404"/>
      <c r="N70" s="146" t="str">
        <f>IF(F70="","",IF(L70&gt;J70,Liste!$A$3,IF(AND(L70&lt;J70,M70=""),Liste!$A$4,"")))</f>
        <v/>
      </c>
      <c r="O70" s="343" t="str">
        <f t="shared" si="0"/>
        <v/>
      </c>
    </row>
    <row r="71" spans="1:15">
      <c r="A71" s="145">
        <v>65</v>
      </c>
      <c r="B71" s="146" t="str">
        <f>IF(ISBLANK('3-Amortissement'!B70),"",'3-Amortissement'!B70)</f>
        <v/>
      </c>
      <c r="C71" s="157" t="str">
        <f>IF(ISBLANK('3-Amortissement'!C70),"",'3-Amortissement'!C70)</f>
        <v/>
      </c>
      <c r="D71" s="146" t="str">
        <f>IF(ISBLANK('3-Amortissement'!D70),"",'3-Amortissement'!D70)</f>
        <v/>
      </c>
      <c r="E71" s="157" t="str">
        <f>IF(ISBLANK('3-Amortissement'!E70),"",'3-Amortissement'!E70)</f>
        <v/>
      </c>
      <c r="F71" s="285" t="str">
        <f>IF(ISBLANK('3-Amortissement'!F70),"",'3-Amortissement'!F70)</f>
        <v/>
      </c>
      <c r="G71" s="338" t="str">
        <f>IF(ISBLANK('3-Amortissement'!G70),"",'3-Amortissement'!G70)</f>
        <v/>
      </c>
      <c r="H71" s="338" t="str">
        <f>IF(ISBLANK('3-Amortissement'!H70),"",'3-Amortissement'!H70)</f>
        <v/>
      </c>
      <c r="I71" s="287" t="str">
        <f>IF(ISBLANK('3-Amortissement'!I70),"",'3-Amortissement'!I70)</f>
        <v/>
      </c>
      <c r="J71" s="287" t="str">
        <f>IF(ISBLANK('3-Amortissement'!J70),"",'3-Amortissement'!J70)</f>
        <v/>
      </c>
      <c r="K71" s="346" t="str">
        <f>IF(ISBLANK('3-Amortissement'!K70),"",'3-Amortissement'!K70)</f>
        <v/>
      </c>
      <c r="L71" s="395"/>
      <c r="M71" s="404"/>
      <c r="N71" s="146" t="str">
        <f>IF(F71="","",IF(L71&gt;J71,Liste!$A$3,IF(AND(L71&lt;J71,M71=""),Liste!$A$4,"")))</f>
        <v/>
      </c>
      <c r="O71" s="343" t="str">
        <f t="shared" si="0"/>
        <v/>
      </c>
    </row>
    <row r="72" spans="1:15">
      <c r="A72" s="145">
        <v>66</v>
      </c>
      <c r="B72" s="146" t="str">
        <f>IF(ISBLANK('3-Amortissement'!B71),"",'3-Amortissement'!B71)</f>
        <v/>
      </c>
      <c r="C72" s="157" t="str">
        <f>IF(ISBLANK('3-Amortissement'!C71),"",'3-Amortissement'!C71)</f>
        <v/>
      </c>
      <c r="D72" s="146" t="str">
        <f>IF(ISBLANK('3-Amortissement'!D71),"",'3-Amortissement'!D71)</f>
        <v/>
      </c>
      <c r="E72" s="157" t="str">
        <f>IF(ISBLANK('3-Amortissement'!E71),"",'3-Amortissement'!E71)</f>
        <v/>
      </c>
      <c r="F72" s="285" t="str">
        <f>IF(ISBLANK('3-Amortissement'!F71),"",'3-Amortissement'!F71)</f>
        <v/>
      </c>
      <c r="G72" s="338" t="str">
        <f>IF(ISBLANK('3-Amortissement'!G71),"",'3-Amortissement'!G71)</f>
        <v/>
      </c>
      <c r="H72" s="338" t="str">
        <f>IF(ISBLANK('3-Amortissement'!H71),"",'3-Amortissement'!H71)</f>
        <v/>
      </c>
      <c r="I72" s="287" t="str">
        <f>IF(ISBLANK('3-Amortissement'!I71),"",'3-Amortissement'!I71)</f>
        <v/>
      </c>
      <c r="J72" s="287" t="str">
        <f>IF(ISBLANK('3-Amortissement'!J71),"",'3-Amortissement'!J71)</f>
        <v/>
      </c>
      <c r="K72" s="346" t="str">
        <f>IF(ISBLANK('3-Amortissement'!K71),"",'3-Amortissement'!K71)</f>
        <v/>
      </c>
      <c r="L72" s="395"/>
      <c r="M72" s="404"/>
      <c r="N72" s="146" t="str">
        <f>IF(F72="","",IF(L72&gt;J72,Liste!$A$3,IF(AND(L72&lt;J72,M72=""),Liste!$A$4,"")))</f>
        <v/>
      </c>
      <c r="O72" s="343" t="str">
        <f t="shared" ref="O72:O106" si="1">IF(OR(ISBLANK(G72),ISBLANK(L72)),"",J72-L72)</f>
        <v/>
      </c>
    </row>
    <row r="73" spans="1:15">
      <c r="A73" s="145">
        <v>67</v>
      </c>
      <c r="B73" s="146" t="str">
        <f>IF(ISBLANK('3-Amortissement'!B72),"",'3-Amortissement'!B72)</f>
        <v/>
      </c>
      <c r="C73" s="157" t="str">
        <f>IF(ISBLANK('3-Amortissement'!C72),"",'3-Amortissement'!C72)</f>
        <v/>
      </c>
      <c r="D73" s="146" t="str">
        <f>IF(ISBLANK('3-Amortissement'!D72),"",'3-Amortissement'!D72)</f>
        <v/>
      </c>
      <c r="E73" s="157" t="str">
        <f>IF(ISBLANK('3-Amortissement'!E72),"",'3-Amortissement'!E72)</f>
        <v/>
      </c>
      <c r="F73" s="285" t="str">
        <f>IF(ISBLANK('3-Amortissement'!F72),"",'3-Amortissement'!F72)</f>
        <v/>
      </c>
      <c r="G73" s="338" t="str">
        <f>IF(ISBLANK('3-Amortissement'!G72),"",'3-Amortissement'!G72)</f>
        <v/>
      </c>
      <c r="H73" s="338" t="str">
        <f>IF(ISBLANK('3-Amortissement'!H72),"",'3-Amortissement'!H72)</f>
        <v/>
      </c>
      <c r="I73" s="287" t="str">
        <f>IF(ISBLANK('3-Amortissement'!I72),"",'3-Amortissement'!I72)</f>
        <v/>
      </c>
      <c r="J73" s="287" t="str">
        <f>IF(ISBLANK('3-Amortissement'!J72),"",'3-Amortissement'!J72)</f>
        <v/>
      </c>
      <c r="K73" s="346" t="str">
        <f>IF(ISBLANK('3-Amortissement'!K72),"",'3-Amortissement'!K72)</f>
        <v/>
      </c>
      <c r="L73" s="395"/>
      <c r="M73" s="404"/>
      <c r="N73" s="146" t="str">
        <f>IF(F73="","",IF(L73&gt;J73,Liste!$A$3,IF(AND(L73&lt;J73,M73=""),Liste!$A$4,"")))</f>
        <v/>
      </c>
      <c r="O73" s="343" t="str">
        <f t="shared" si="1"/>
        <v/>
      </c>
    </row>
    <row r="74" spans="1:15">
      <c r="A74" s="145">
        <v>68</v>
      </c>
      <c r="B74" s="146" t="str">
        <f>IF(ISBLANK('3-Amortissement'!B73),"",'3-Amortissement'!B73)</f>
        <v/>
      </c>
      <c r="C74" s="157" t="str">
        <f>IF(ISBLANK('3-Amortissement'!C73),"",'3-Amortissement'!C73)</f>
        <v/>
      </c>
      <c r="D74" s="146" t="str">
        <f>IF(ISBLANK('3-Amortissement'!D73),"",'3-Amortissement'!D73)</f>
        <v/>
      </c>
      <c r="E74" s="157" t="str">
        <f>IF(ISBLANK('3-Amortissement'!E73),"",'3-Amortissement'!E73)</f>
        <v/>
      </c>
      <c r="F74" s="285" t="str">
        <f>IF(ISBLANK('3-Amortissement'!F73),"",'3-Amortissement'!F73)</f>
        <v/>
      </c>
      <c r="G74" s="338" t="str">
        <f>IF(ISBLANK('3-Amortissement'!G73),"",'3-Amortissement'!G73)</f>
        <v/>
      </c>
      <c r="H74" s="338" t="str">
        <f>IF(ISBLANK('3-Amortissement'!H73),"",'3-Amortissement'!H73)</f>
        <v/>
      </c>
      <c r="I74" s="287" t="str">
        <f>IF(ISBLANK('3-Amortissement'!I73),"",'3-Amortissement'!I73)</f>
        <v/>
      </c>
      <c r="J74" s="287" t="str">
        <f>IF(ISBLANK('3-Amortissement'!J73),"",'3-Amortissement'!J73)</f>
        <v/>
      </c>
      <c r="K74" s="346" t="str">
        <f>IF(ISBLANK('3-Amortissement'!K73),"",'3-Amortissement'!K73)</f>
        <v/>
      </c>
      <c r="L74" s="395"/>
      <c r="M74" s="404"/>
      <c r="N74" s="146" t="str">
        <f>IF(F74="","",IF(L74&gt;J74,Liste!$A$3,IF(AND(L74&lt;J74,M74=""),Liste!$A$4,"")))</f>
        <v/>
      </c>
      <c r="O74" s="343" t="str">
        <f t="shared" si="1"/>
        <v/>
      </c>
    </row>
    <row r="75" spans="1:15">
      <c r="A75" s="145">
        <v>69</v>
      </c>
      <c r="B75" s="146" t="str">
        <f>IF(ISBLANK('3-Amortissement'!B74),"",'3-Amortissement'!B74)</f>
        <v/>
      </c>
      <c r="C75" s="157" t="str">
        <f>IF(ISBLANK('3-Amortissement'!C74),"",'3-Amortissement'!C74)</f>
        <v/>
      </c>
      <c r="D75" s="146" t="str">
        <f>IF(ISBLANK('3-Amortissement'!D74),"",'3-Amortissement'!D74)</f>
        <v/>
      </c>
      <c r="E75" s="157" t="str">
        <f>IF(ISBLANK('3-Amortissement'!E74),"",'3-Amortissement'!E74)</f>
        <v/>
      </c>
      <c r="F75" s="285" t="str">
        <f>IF(ISBLANK('3-Amortissement'!F74),"",'3-Amortissement'!F74)</f>
        <v/>
      </c>
      <c r="G75" s="338" t="str">
        <f>IF(ISBLANK('3-Amortissement'!G74),"",'3-Amortissement'!G74)</f>
        <v/>
      </c>
      <c r="H75" s="338" t="str">
        <f>IF(ISBLANK('3-Amortissement'!H74),"",'3-Amortissement'!H74)</f>
        <v/>
      </c>
      <c r="I75" s="287" t="str">
        <f>IF(ISBLANK('3-Amortissement'!I74),"",'3-Amortissement'!I74)</f>
        <v/>
      </c>
      <c r="J75" s="287" t="str">
        <f>IF(ISBLANK('3-Amortissement'!J74),"",'3-Amortissement'!J74)</f>
        <v/>
      </c>
      <c r="K75" s="346" t="str">
        <f>IF(ISBLANK('3-Amortissement'!K74),"",'3-Amortissement'!K74)</f>
        <v/>
      </c>
      <c r="L75" s="395"/>
      <c r="M75" s="404"/>
      <c r="N75" s="146" t="str">
        <f>IF(F75="","",IF(L75&gt;J75,Liste!$A$3,IF(AND(L75&lt;J75,M75=""),Liste!$A$4,"")))</f>
        <v/>
      </c>
      <c r="O75" s="343" t="str">
        <f t="shared" si="1"/>
        <v/>
      </c>
    </row>
    <row r="76" spans="1:15">
      <c r="A76" s="145">
        <v>70</v>
      </c>
      <c r="B76" s="146" t="str">
        <f>IF(ISBLANK('3-Amortissement'!B75),"",'3-Amortissement'!B75)</f>
        <v/>
      </c>
      <c r="C76" s="157" t="str">
        <f>IF(ISBLANK('3-Amortissement'!C75),"",'3-Amortissement'!C75)</f>
        <v/>
      </c>
      <c r="D76" s="146" t="str">
        <f>IF(ISBLANK('3-Amortissement'!D75),"",'3-Amortissement'!D75)</f>
        <v/>
      </c>
      <c r="E76" s="157" t="str">
        <f>IF(ISBLANK('3-Amortissement'!E75),"",'3-Amortissement'!E75)</f>
        <v/>
      </c>
      <c r="F76" s="285" t="str">
        <f>IF(ISBLANK('3-Amortissement'!F75),"",'3-Amortissement'!F75)</f>
        <v/>
      </c>
      <c r="G76" s="338" t="str">
        <f>IF(ISBLANK('3-Amortissement'!G75),"",'3-Amortissement'!G75)</f>
        <v/>
      </c>
      <c r="H76" s="338" t="str">
        <f>IF(ISBLANK('3-Amortissement'!H75),"",'3-Amortissement'!H75)</f>
        <v/>
      </c>
      <c r="I76" s="287" t="str">
        <f>IF(ISBLANK('3-Amortissement'!I75),"",'3-Amortissement'!I75)</f>
        <v/>
      </c>
      <c r="J76" s="287" t="str">
        <f>IF(ISBLANK('3-Amortissement'!J75),"",'3-Amortissement'!J75)</f>
        <v/>
      </c>
      <c r="K76" s="346" t="str">
        <f>IF(ISBLANK('3-Amortissement'!K75),"",'3-Amortissement'!K75)</f>
        <v/>
      </c>
      <c r="L76" s="395"/>
      <c r="M76" s="404"/>
      <c r="N76" s="146" t="str">
        <f>IF(F76="","",IF(L76&gt;J76,Liste!$A$3,IF(AND(L76&lt;J76,M76=""),Liste!$A$4,"")))</f>
        <v/>
      </c>
      <c r="O76" s="343" t="str">
        <f t="shared" si="1"/>
        <v/>
      </c>
    </row>
    <row r="77" spans="1:15">
      <c r="A77" s="145">
        <v>71</v>
      </c>
      <c r="B77" s="146" t="str">
        <f>IF(ISBLANK('3-Amortissement'!B76),"",'3-Amortissement'!B76)</f>
        <v/>
      </c>
      <c r="C77" s="157" t="str">
        <f>IF(ISBLANK('3-Amortissement'!C76),"",'3-Amortissement'!C76)</f>
        <v/>
      </c>
      <c r="D77" s="146" t="str">
        <f>IF(ISBLANK('3-Amortissement'!D76),"",'3-Amortissement'!D76)</f>
        <v/>
      </c>
      <c r="E77" s="157" t="str">
        <f>IF(ISBLANK('3-Amortissement'!E76),"",'3-Amortissement'!E76)</f>
        <v/>
      </c>
      <c r="F77" s="285" t="str">
        <f>IF(ISBLANK('3-Amortissement'!F76),"",'3-Amortissement'!F76)</f>
        <v/>
      </c>
      <c r="G77" s="338" t="str">
        <f>IF(ISBLANK('3-Amortissement'!G76),"",'3-Amortissement'!G76)</f>
        <v/>
      </c>
      <c r="H77" s="338" t="str">
        <f>IF(ISBLANK('3-Amortissement'!H76),"",'3-Amortissement'!H76)</f>
        <v/>
      </c>
      <c r="I77" s="287" t="str">
        <f>IF(ISBLANK('3-Amortissement'!I76),"",'3-Amortissement'!I76)</f>
        <v/>
      </c>
      <c r="J77" s="287" t="str">
        <f>IF(ISBLANK('3-Amortissement'!J76),"",'3-Amortissement'!J76)</f>
        <v/>
      </c>
      <c r="K77" s="346" t="str">
        <f>IF(ISBLANK('3-Amortissement'!K76),"",'3-Amortissement'!K76)</f>
        <v/>
      </c>
      <c r="L77" s="395"/>
      <c r="M77" s="404"/>
      <c r="N77" s="146" t="str">
        <f>IF(F77="","",IF(L77&gt;J77,Liste!$A$3,IF(AND(L77&lt;J77,M77=""),Liste!$A$4,"")))</f>
        <v/>
      </c>
      <c r="O77" s="343" t="str">
        <f t="shared" si="1"/>
        <v/>
      </c>
    </row>
    <row r="78" spans="1:15">
      <c r="A78" s="145">
        <v>72</v>
      </c>
      <c r="B78" s="146" t="str">
        <f>IF(ISBLANK('3-Amortissement'!B77),"",'3-Amortissement'!B77)</f>
        <v/>
      </c>
      <c r="C78" s="157" t="str">
        <f>IF(ISBLANK('3-Amortissement'!C77),"",'3-Amortissement'!C77)</f>
        <v/>
      </c>
      <c r="D78" s="146" t="str">
        <f>IF(ISBLANK('3-Amortissement'!D77),"",'3-Amortissement'!D77)</f>
        <v/>
      </c>
      <c r="E78" s="157" t="str">
        <f>IF(ISBLANK('3-Amortissement'!E77),"",'3-Amortissement'!E77)</f>
        <v/>
      </c>
      <c r="F78" s="285" t="str">
        <f>IF(ISBLANK('3-Amortissement'!F77),"",'3-Amortissement'!F77)</f>
        <v/>
      </c>
      <c r="G78" s="338" t="str">
        <f>IF(ISBLANK('3-Amortissement'!G77),"",'3-Amortissement'!G77)</f>
        <v/>
      </c>
      <c r="H78" s="338" t="str">
        <f>IF(ISBLANK('3-Amortissement'!H77),"",'3-Amortissement'!H77)</f>
        <v/>
      </c>
      <c r="I78" s="287" t="str">
        <f>IF(ISBLANK('3-Amortissement'!I77),"",'3-Amortissement'!I77)</f>
        <v/>
      </c>
      <c r="J78" s="287" t="str">
        <f>IF(ISBLANK('3-Amortissement'!J77),"",'3-Amortissement'!J77)</f>
        <v/>
      </c>
      <c r="K78" s="346" t="str">
        <f>IF(ISBLANK('3-Amortissement'!K77),"",'3-Amortissement'!K77)</f>
        <v/>
      </c>
      <c r="L78" s="395"/>
      <c r="M78" s="404"/>
      <c r="N78" s="146" t="str">
        <f>IF(F78="","",IF(L78&gt;J78,Liste!$A$3,IF(AND(L78&lt;J78,M78=""),Liste!$A$4,"")))</f>
        <v/>
      </c>
      <c r="O78" s="343" t="str">
        <f t="shared" si="1"/>
        <v/>
      </c>
    </row>
    <row r="79" spans="1:15">
      <c r="A79" s="145">
        <v>73</v>
      </c>
      <c r="B79" s="146" t="str">
        <f>IF(ISBLANK('3-Amortissement'!B78),"",'3-Amortissement'!B78)</f>
        <v/>
      </c>
      <c r="C79" s="157" t="str">
        <f>IF(ISBLANK('3-Amortissement'!C78),"",'3-Amortissement'!C78)</f>
        <v/>
      </c>
      <c r="D79" s="146" t="str">
        <f>IF(ISBLANK('3-Amortissement'!D78),"",'3-Amortissement'!D78)</f>
        <v/>
      </c>
      <c r="E79" s="157" t="str">
        <f>IF(ISBLANK('3-Amortissement'!E78),"",'3-Amortissement'!E78)</f>
        <v/>
      </c>
      <c r="F79" s="285" t="str">
        <f>IF(ISBLANK('3-Amortissement'!F78),"",'3-Amortissement'!F78)</f>
        <v/>
      </c>
      <c r="G79" s="338" t="str">
        <f>IF(ISBLANK('3-Amortissement'!G78),"",'3-Amortissement'!G78)</f>
        <v/>
      </c>
      <c r="H79" s="338" t="str">
        <f>IF(ISBLANK('3-Amortissement'!H78),"",'3-Amortissement'!H78)</f>
        <v/>
      </c>
      <c r="I79" s="287" t="str">
        <f>IF(ISBLANK('3-Amortissement'!I78),"",'3-Amortissement'!I78)</f>
        <v/>
      </c>
      <c r="J79" s="287" t="str">
        <f>IF(ISBLANK('3-Amortissement'!J78),"",'3-Amortissement'!J78)</f>
        <v/>
      </c>
      <c r="K79" s="346" t="str">
        <f>IF(ISBLANK('3-Amortissement'!K78),"",'3-Amortissement'!K78)</f>
        <v/>
      </c>
      <c r="L79" s="395"/>
      <c r="M79" s="404"/>
      <c r="N79" s="146" t="str">
        <f>IF(F79="","",IF(L79&gt;J79,Liste!$A$3,IF(AND(L79&lt;J79,M79=""),Liste!$A$4,"")))</f>
        <v/>
      </c>
      <c r="O79" s="343" t="str">
        <f t="shared" si="1"/>
        <v/>
      </c>
    </row>
    <row r="80" spans="1:15">
      <c r="A80" s="145">
        <v>74</v>
      </c>
      <c r="B80" s="146" t="str">
        <f>IF(ISBLANK('3-Amortissement'!B79),"",'3-Amortissement'!B79)</f>
        <v/>
      </c>
      <c r="C80" s="157" t="str">
        <f>IF(ISBLANK('3-Amortissement'!C79),"",'3-Amortissement'!C79)</f>
        <v/>
      </c>
      <c r="D80" s="146" t="str">
        <f>IF(ISBLANK('3-Amortissement'!D79),"",'3-Amortissement'!D79)</f>
        <v/>
      </c>
      <c r="E80" s="157" t="str">
        <f>IF(ISBLANK('3-Amortissement'!E79),"",'3-Amortissement'!E79)</f>
        <v/>
      </c>
      <c r="F80" s="285" t="str">
        <f>IF(ISBLANK('3-Amortissement'!F79),"",'3-Amortissement'!F79)</f>
        <v/>
      </c>
      <c r="G80" s="338" t="str">
        <f>IF(ISBLANK('3-Amortissement'!G79),"",'3-Amortissement'!G79)</f>
        <v/>
      </c>
      <c r="H80" s="338" t="str">
        <f>IF(ISBLANK('3-Amortissement'!H79),"",'3-Amortissement'!H79)</f>
        <v/>
      </c>
      <c r="I80" s="287" t="str">
        <f>IF(ISBLANK('3-Amortissement'!I79),"",'3-Amortissement'!I79)</f>
        <v/>
      </c>
      <c r="J80" s="287" t="str">
        <f>IF(ISBLANK('3-Amortissement'!J79),"",'3-Amortissement'!J79)</f>
        <v/>
      </c>
      <c r="K80" s="346" t="str">
        <f>IF(ISBLANK('3-Amortissement'!K79),"",'3-Amortissement'!K79)</f>
        <v/>
      </c>
      <c r="L80" s="395"/>
      <c r="M80" s="404"/>
      <c r="N80" s="146" t="str">
        <f>IF(F80="","",IF(L80&gt;J80,Liste!$A$3,IF(AND(L80&lt;J80,M80=""),Liste!$A$4,"")))</f>
        <v/>
      </c>
      <c r="O80" s="343" t="str">
        <f t="shared" si="1"/>
        <v/>
      </c>
    </row>
    <row r="81" spans="1:15">
      <c r="A81" s="145">
        <v>75</v>
      </c>
      <c r="B81" s="146" t="str">
        <f>IF(ISBLANK('3-Amortissement'!B80),"",'3-Amortissement'!B80)</f>
        <v/>
      </c>
      <c r="C81" s="157" t="str">
        <f>IF(ISBLANK('3-Amortissement'!C80),"",'3-Amortissement'!C80)</f>
        <v/>
      </c>
      <c r="D81" s="146" t="str">
        <f>IF(ISBLANK('3-Amortissement'!D80),"",'3-Amortissement'!D80)</f>
        <v/>
      </c>
      <c r="E81" s="157" t="str">
        <f>IF(ISBLANK('3-Amortissement'!E80),"",'3-Amortissement'!E80)</f>
        <v/>
      </c>
      <c r="F81" s="285" t="str">
        <f>IF(ISBLANK('3-Amortissement'!F80),"",'3-Amortissement'!F80)</f>
        <v/>
      </c>
      <c r="G81" s="338" t="str">
        <f>IF(ISBLANK('3-Amortissement'!G80),"",'3-Amortissement'!G80)</f>
        <v/>
      </c>
      <c r="H81" s="338" t="str">
        <f>IF(ISBLANK('3-Amortissement'!H80),"",'3-Amortissement'!H80)</f>
        <v/>
      </c>
      <c r="I81" s="287" t="str">
        <f>IF(ISBLANK('3-Amortissement'!I80),"",'3-Amortissement'!I80)</f>
        <v/>
      </c>
      <c r="J81" s="287" t="str">
        <f>IF(ISBLANK('3-Amortissement'!J80),"",'3-Amortissement'!J80)</f>
        <v/>
      </c>
      <c r="K81" s="346" t="str">
        <f>IF(ISBLANK('3-Amortissement'!K80),"",'3-Amortissement'!K80)</f>
        <v/>
      </c>
      <c r="L81" s="395"/>
      <c r="M81" s="404"/>
      <c r="N81" s="146" t="str">
        <f>IF(F81="","",IF(L81&gt;J81,Liste!$A$3,IF(AND(L81&lt;J81,M81=""),Liste!$A$4,"")))</f>
        <v/>
      </c>
      <c r="O81" s="343" t="str">
        <f t="shared" si="1"/>
        <v/>
      </c>
    </row>
    <row r="82" spans="1:15">
      <c r="A82" s="145">
        <v>76</v>
      </c>
      <c r="B82" s="146" t="str">
        <f>IF(ISBLANK('3-Amortissement'!B81),"",'3-Amortissement'!B81)</f>
        <v/>
      </c>
      <c r="C82" s="157" t="str">
        <f>IF(ISBLANK('3-Amortissement'!C81),"",'3-Amortissement'!C81)</f>
        <v/>
      </c>
      <c r="D82" s="146" t="str">
        <f>IF(ISBLANK('3-Amortissement'!D81),"",'3-Amortissement'!D81)</f>
        <v/>
      </c>
      <c r="E82" s="157" t="str">
        <f>IF(ISBLANK('3-Amortissement'!E81),"",'3-Amortissement'!E81)</f>
        <v/>
      </c>
      <c r="F82" s="285" t="str">
        <f>IF(ISBLANK('3-Amortissement'!F81),"",'3-Amortissement'!F81)</f>
        <v/>
      </c>
      <c r="G82" s="338" t="str">
        <f>IF(ISBLANK('3-Amortissement'!G81),"",'3-Amortissement'!G81)</f>
        <v/>
      </c>
      <c r="H82" s="338" t="str">
        <f>IF(ISBLANK('3-Amortissement'!H81),"",'3-Amortissement'!H81)</f>
        <v/>
      </c>
      <c r="I82" s="287" t="str">
        <f>IF(ISBLANK('3-Amortissement'!I81),"",'3-Amortissement'!I81)</f>
        <v/>
      </c>
      <c r="J82" s="287" t="str">
        <f>IF(ISBLANK('3-Amortissement'!J81),"",'3-Amortissement'!J81)</f>
        <v/>
      </c>
      <c r="K82" s="346" t="str">
        <f>IF(ISBLANK('3-Amortissement'!K81),"",'3-Amortissement'!K81)</f>
        <v/>
      </c>
      <c r="L82" s="395"/>
      <c r="M82" s="404"/>
      <c r="N82" s="146" t="str">
        <f>IF(F82="","",IF(L82&gt;J82,Liste!$A$3,IF(AND(L82&lt;J82,M82=""),Liste!$A$4,"")))</f>
        <v/>
      </c>
      <c r="O82" s="343" t="str">
        <f t="shared" si="1"/>
        <v/>
      </c>
    </row>
    <row r="83" spans="1:15">
      <c r="A83" s="145">
        <v>77</v>
      </c>
      <c r="B83" s="146" t="str">
        <f>IF(ISBLANK('3-Amortissement'!B82),"",'3-Amortissement'!B82)</f>
        <v/>
      </c>
      <c r="C83" s="157" t="str">
        <f>IF(ISBLANK('3-Amortissement'!C82),"",'3-Amortissement'!C82)</f>
        <v/>
      </c>
      <c r="D83" s="146" t="str">
        <f>IF(ISBLANK('3-Amortissement'!D82),"",'3-Amortissement'!D82)</f>
        <v/>
      </c>
      <c r="E83" s="157" t="str">
        <f>IF(ISBLANK('3-Amortissement'!E82),"",'3-Amortissement'!E82)</f>
        <v/>
      </c>
      <c r="F83" s="285" t="str">
        <f>IF(ISBLANK('3-Amortissement'!F82),"",'3-Amortissement'!F82)</f>
        <v/>
      </c>
      <c r="G83" s="338" t="str">
        <f>IF(ISBLANK('3-Amortissement'!G82),"",'3-Amortissement'!G82)</f>
        <v/>
      </c>
      <c r="H83" s="338" t="str">
        <f>IF(ISBLANK('3-Amortissement'!H82),"",'3-Amortissement'!H82)</f>
        <v/>
      </c>
      <c r="I83" s="287" t="str">
        <f>IF(ISBLANK('3-Amortissement'!I82),"",'3-Amortissement'!I82)</f>
        <v/>
      </c>
      <c r="J83" s="287" t="str">
        <f>IF(ISBLANK('3-Amortissement'!J82),"",'3-Amortissement'!J82)</f>
        <v/>
      </c>
      <c r="K83" s="346" t="str">
        <f>IF(ISBLANK('3-Amortissement'!K82),"",'3-Amortissement'!K82)</f>
        <v/>
      </c>
      <c r="L83" s="395"/>
      <c r="M83" s="404"/>
      <c r="N83" s="146" t="str">
        <f>IF(F83="","",IF(L83&gt;J83,Liste!$A$3,IF(AND(L83&lt;J83,M83=""),Liste!$A$4,"")))</f>
        <v/>
      </c>
      <c r="O83" s="343" t="str">
        <f t="shared" si="1"/>
        <v/>
      </c>
    </row>
    <row r="84" spans="1:15">
      <c r="A84" s="145">
        <v>78</v>
      </c>
      <c r="B84" s="146" t="str">
        <f>IF(ISBLANK('3-Amortissement'!B83),"",'3-Amortissement'!B83)</f>
        <v/>
      </c>
      <c r="C84" s="157" t="str">
        <f>IF(ISBLANK('3-Amortissement'!C83),"",'3-Amortissement'!C83)</f>
        <v/>
      </c>
      <c r="D84" s="146" t="str">
        <f>IF(ISBLANK('3-Amortissement'!D83),"",'3-Amortissement'!D83)</f>
        <v/>
      </c>
      <c r="E84" s="157" t="str">
        <f>IF(ISBLANK('3-Amortissement'!E83),"",'3-Amortissement'!E83)</f>
        <v/>
      </c>
      <c r="F84" s="285" t="str">
        <f>IF(ISBLANK('3-Amortissement'!F83),"",'3-Amortissement'!F83)</f>
        <v/>
      </c>
      <c r="G84" s="338" t="str">
        <f>IF(ISBLANK('3-Amortissement'!G83),"",'3-Amortissement'!G83)</f>
        <v/>
      </c>
      <c r="H84" s="338" t="str">
        <f>IF(ISBLANK('3-Amortissement'!H83),"",'3-Amortissement'!H83)</f>
        <v/>
      </c>
      <c r="I84" s="287" t="str">
        <f>IF(ISBLANK('3-Amortissement'!I83),"",'3-Amortissement'!I83)</f>
        <v/>
      </c>
      <c r="J84" s="287" t="str">
        <f>IF(ISBLANK('3-Amortissement'!J83),"",'3-Amortissement'!J83)</f>
        <v/>
      </c>
      <c r="K84" s="346" t="str">
        <f>IF(ISBLANK('3-Amortissement'!K83),"",'3-Amortissement'!K83)</f>
        <v/>
      </c>
      <c r="L84" s="395"/>
      <c r="M84" s="404"/>
      <c r="N84" s="146" t="str">
        <f>IF(F84="","",IF(L84&gt;J84,Liste!$A$3,IF(AND(L84&lt;J84,M84=""),Liste!$A$4,"")))</f>
        <v/>
      </c>
      <c r="O84" s="343" t="str">
        <f t="shared" si="1"/>
        <v/>
      </c>
    </row>
    <row r="85" spans="1:15">
      <c r="A85" s="145">
        <v>79</v>
      </c>
      <c r="B85" s="146" t="str">
        <f>IF(ISBLANK('3-Amortissement'!B84),"",'3-Amortissement'!B84)</f>
        <v/>
      </c>
      <c r="C85" s="157" t="str">
        <f>IF(ISBLANK('3-Amortissement'!C84),"",'3-Amortissement'!C84)</f>
        <v/>
      </c>
      <c r="D85" s="146" t="str">
        <f>IF(ISBLANK('3-Amortissement'!D84),"",'3-Amortissement'!D84)</f>
        <v/>
      </c>
      <c r="E85" s="157" t="str">
        <f>IF(ISBLANK('3-Amortissement'!E84),"",'3-Amortissement'!E84)</f>
        <v/>
      </c>
      <c r="F85" s="285" t="str">
        <f>IF(ISBLANK('3-Amortissement'!F84),"",'3-Amortissement'!F84)</f>
        <v/>
      </c>
      <c r="G85" s="338" t="str">
        <f>IF(ISBLANK('3-Amortissement'!G84),"",'3-Amortissement'!G84)</f>
        <v/>
      </c>
      <c r="H85" s="338" t="str">
        <f>IF(ISBLANK('3-Amortissement'!H84),"",'3-Amortissement'!H84)</f>
        <v/>
      </c>
      <c r="I85" s="287" t="str">
        <f>IF(ISBLANK('3-Amortissement'!I84),"",'3-Amortissement'!I84)</f>
        <v/>
      </c>
      <c r="J85" s="287" t="str">
        <f>IF(ISBLANK('3-Amortissement'!J84),"",'3-Amortissement'!J84)</f>
        <v/>
      </c>
      <c r="K85" s="346" t="str">
        <f>IF(ISBLANK('3-Amortissement'!K84),"",'3-Amortissement'!K84)</f>
        <v/>
      </c>
      <c r="L85" s="395"/>
      <c r="M85" s="404"/>
      <c r="N85" s="146" t="str">
        <f>IF(F85="","",IF(L85&gt;J85,Liste!$A$3,IF(AND(L85&lt;J85,M85=""),Liste!$A$4,"")))</f>
        <v/>
      </c>
      <c r="O85" s="343" t="str">
        <f t="shared" si="1"/>
        <v/>
      </c>
    </row>
    <row r="86" spans="1:15">
      <c r="A86" s="145">
        <v>80</v>
      </c>
      <c r="B86" s="146" t="str">
        <f>IF(ISBLANK('3-Amortissement'!B85),"",'3-Amortissement'!B85)</f>
        <v/>
      </c>
      <c r="C86" s="157" t="str">
        <f>IF(ISBLANK('3-Amortissement'!C85),"",'3-Amortissement'!C85)</f>
        <v/>
      </c>
      <c r="D86" s="146" t="str">
        <f>IF(ISBLANK('3-Amortissement'!D85),"",'3-Amortissement'!D85)</f>
        <v/>
      </c>
      <c r="E86" s="157" t="str">
        <f>IF(ISBLANK('3-Amortissement'!E85),"",'3-Amortissement'!E85)</f>
        <v/>
      </c>
      <c r="F86" s="285" t="str">
        <f>IF(ISBLANK('3-Amortissement'!F85),"",'3-Amortissement'!F85)</f>
        <v/>
      </c>
      <c r="G86" s="338" t="str">
        <f>IF(ISBLANK('3-Amortissement'!G85),"",'3-Amortissement'!G85)</f>
        <v/>
      </c>
      <c r="H86" s="338" t="str">
        <f>IF(ISBLANK('3-Amortissement'!H85),"",'3-Amortissement'!H85)</f>
        <v/>
      </c>
      <c r="I86" s="287" t="str">
        <f>IF(ISBLANK('3-Amortissement'!I85),"",'3-Amortissement'!I85)</f>
        <v/>
      </c>
      <c r="J86" s="287" t="str">
        <f>IF(ISBLANK('3-Amortissement'!J85),"",'3-Amortissement'!J85)</f>
        <v/>
      </c>
      <c r="K86" s="346" t="str">
        <f>IF(ISBLANK('3-Amortissement'!K85),"",'3-Amortissement'!K85)</f>
        <v/>
      </c>
      <c r="L86" s="395"/>
      <c r="M86" s="404"/>
      <c r="N86" s="146" t="str">
        <f>IF(F86="","",IF(L86&gt;J86,Liste!$A$3,IF(AND(L86&lt;J86,M86=""),Liste!$A$4,"")))</f>
        <v/>
      </c>
      <c r="O86" s="343" t="str">
        <f t="shared" si="1"/>
        <v/>
      </c>
    </row>
    <row r="87" spans="1:15">
      <c r="A87" s="145">
        <v>81</v>
      </c>
      <c r="B87" s="146" t="str">
        <f>IF(ISBLANK('3-Amortissement'!B86),"",'3-Amortissement'!B86)</f>
        <v/>
      </c>
      <c r="C87" s="157" t="str">
        <f>IF(ISBLANK('3-Amortissement'!C86),"",'3-Amortissement'!C86)</f>
        <v/>
      </c>
      <c r="D87" s="146" t="str">
        <f>IF(ISBLANK('3-Amortissement'!D86),"",'3-Amortissement'!D86)</f>
        <v/>
      </c>
      <c r="E87" s="157" t="str">
        <f>IF(ISBLANK('3-Amortissement'!E86),"",'3-Amortissement'!E86)</f>
        <v/>
      </c>
      <c r="F87" s="285" t="str">
        <f>IF(ISBLANK('3-Amortissement'!F86),"",'3-Amortissement'!F86)</f>
        <v/>
      </c>
      <c r="G87" s="338" t="str">
        <f>IF(ISBLANK('3-Amortissement'!G86),"",'3-Amortissement'!G86)</f>
        <v/>
      </c>
      <c r="H87" s="338" t="str">
        <f>IF(ISBLANK('3-Amortissement'!H86),"",'3-Amortissement'!H86)</f>
        <v/>
      </c>
      <c r="I87" s="287" t="str">
        <f>IF(ISBLANK('3-Amortissement'!I86),"",'3-Amortissement'!I86)</f>
        <v/>
      </c>
      <c r="J87" s="287" t="str">
        <f>IF(ISBLANK('3-Amortissement'!J86),"",'3-Amortissement'!J86)</f>
        <v/>
      </c>
      <c r="K87" s="346" t="str">
        <f>IF(ISBLANK('3-Amortissement'!K86),"",'3-Amortissement'!K86)</f>
        <v/>
      </c>
      <c r="L87" s="395"/>
      <c r="M87" s="404"/>
      <c r="N87" s="146" t="str">
        <f>IF(F87="","",IF(L87&gt;J87,Liste!$A$3,IF(AND(L87&lt;J87,M87=""),Liste!$A$4,"")))</f>
        <v/>
      </c>
      <c r="O87" s="343" t="str">
        <f t="shared" si="1"/>
        <v/>
      </c>
    </row>
    <row r="88" spans="1:15">
      <c r="A88" s="145">
        <v>82</v>
      </c>
      <c r="B88" s="146" t="str">
        <f>IF(ISBLANK('3-Amortissement'!B87),"",'3-Amortissement'!B87)</f>
        <v/>
      </c>
      <c r="C88" s="157" t="str">
        <f>IF(ISBLANK('3-Amortissement'!C87),"",'3-Amortissement'!C87)</f>
        <v/>
      </c>
      <c r="D88" s="146" t="str">
        <f>IF(ISBLANK('3-Amortissement'!D87),"",'3-Amortissement'!D87)</f>
        <v/>
      </c>
      <c r="E88" s="157" t="str">
        <f>IF(ISBLANK('3-Amortissement'!E87),"",'3-Amortissement'!E87)</f>
        <v/>
      </c>
      <c r="F88" s="285" t="str">
        <f>IF(ISBLANK('3-Amortissement'!F87),"",'3-Amortissement'!F87)</f>
        <v/>
      </c>
      <c r="G88" s="338" t="str">
        <f>IF(ISBLANK('3-Amortissement'!G87),"",'3-Amortissement'!G87)</f>
        <v/>
      </c>
      <c r="H88" s="338" t="str">
        <f>IF(ISBLANK('3-Amortissement'!H87),"",'3-Amortissement'!H87)</f>
        <v/>
      </c>
      <c r="I88" s="287" t="str">
        <f>IF(ISBLANK('3-Amortissement'!I87),"",'3-Amortissement'!I87)</f>
        <v/>
      </c>
      <c r="J88" s="287" t="str">
        <f>IF(ISBLANK('3-Amortissement'!J87),"",'3-Amortissement'!J87)</f>
        <v/>
      </c>
      <c r="K88" s="346" t="str">
        <f>IF(ISBLANK('3-Amortissement'!K87),"",'3-Amortissement'!K87)</f>
        <v/>
      </c>
      <c r="L88" s="395"/>
      <c r="M88" s="404"/>
      <c r="N88" s="146" t="str">
        <f>IF(F88="","",IF(L88&gt;J88,Liste!$A$3,IF(AND(L88&lt;J88,M88=""),Liste!$A$4,"")))</f>
        <v/>
      </c>
      <c r="O88" s="343" t="str">
        <f t="shared" si="1"/>
        <v/>
      </c>
    </row>
    <row r="89" spans="1:15">
      <c r="A89" s="145">
        <v>83</v>
      </c>
      <c r="B89" s="146" t="str">
        <f>IF(ISBLANK('3-Amortissement'!B88),"",'3-Amortissement'!B88)</f>
        <v/>
      </c>
      <c r="C89" s="157" t="str">
        <f>IF(ISBLANK('3-Amortissement'!C88),"",'3-Amortissement'!C88)</f>
        <v/>
      </c>
      <c r="D89" s="146" t="str">
        <f>IF(ISBLANK('3-Amortissement'!D88),"",'3-Amortissement'!D88)</f>
        <v/>
      </c>
      <c r="E89" s="157" t="str">
        <f>IF(ISBLANK('3-Amortissement'!E88),"",'3-Amortissement'!E88)</f>
        <v/>
      </c>
      <c r="F89" s="285" t="str">
        <f>IF(ISBLANK('3-Amortissement'!F88),"",'3-Amortissement'!F88)</f>
        <v/>
      </c>
      <c r="G89" s="338" t="str">
        <f>IF(ISBLANK('3-Amortissement'!G88),"",'3-Amortissement'!G88)</f>
        <v/>
      </c>
      <c r="H89" s="338" t="str">
        <f>IF(ISBLANK('3-Amortissement'!H88),"",'3-Amortissement'!H88)</f>
        <v/>
      </c>
      <c r="I89" s="287" t="str">
        <f>IF(ISBLANK('3-Amortissement'!I88),"",'3-Amortissement'!I88)</f>
        <v/>
      </c>
      <c r="J89" s="287" t="str">
        <f>IF(ISBLANK('3-Amortissement'!J88),"",'3-Amortissement'!J88)</f>
        <v/>
      </c>
      <c r="K89" s="346" t="str">
        <f>IF(ISBLANK('3-Amortissement'!K88),"",'3-Amortissement'!K88)</f>
        <v/>
      </c>
      <c r="L89" s="395"/>
      <c r="M89" s="404"/>
      <c r="N89" s="146" t="str">
        <f>IF(F89="","",IF(L89&gt;J89,Liste!$A$3,IF(AND(L89&lt;J89,M89=""),Liste!$A$4,"")))</f>
        <v/>
      </c>
      <c r="O89" s="343" t="str">
        <f t="shared" si="1"/>
        <v/>
      </c>
    </row>
    <row r="90" spans="1:15">
      <c r="A90" s="145">
        <v>84</v>
      </c>
      <c r="B90" s="146" t="str">
        <f>IF(ISBLANK('3-Amortissement'!B89),"",'3-Amortissement'!B89)</f>
        <v/>
      </c>
      <c r="C90" s="157" t="str">
        <f>IF(ISBLANK('3-Amortissement'!C89),"",'3-Amortissement'!C89)</f>
        <v/>
      </c>
      <c r="D90" s="146" t="str">
        <f>IF(ISBLANK('3-Amortissement'!D89),"",'3-Amortissement'!D89)</f>
        <v/>
      </c>
      <c r="E90" s="157" t="str">
        <f>IF(ISBLANK('3-Amortissement'!E89),"",'3-Amortissement'!E89)</f>
        <v/>
      </c>
      <c r="F90" s="285" t="str">
        <f>IF(ISBLANK('3-Amortissement'!F89),"",'3-Amortissement'!F89)</f>
        <v/>
      </c>
      <c r="G90" s="338" t="str">
        <f>IF(ISBLANK('3-Amortissement'!G89),"",'3-Amortissement'!G89)</f>
        <v/>
      </c>
      <c r="H90" s="338" t="str">
        <f>IF(ISBLANK('3-Amortissement'!H89),"",'3-Amortissement'!H89)</f>
        <v/>
      </c>
      <c r="I90" s="287" t="str">
        <f>IF(ISBLANK('3-Amortissement'!I89),"",'3-Amortissement'!I89)</f>
        <v/>
      </c>
      <c r="J90" s="287" t="str">
        <f>IF(ISBLANK('3-Amortissement'!J89),"",'3-Amortissement'!J89)</f>
        <v/>
      </c>
      <c r="K90" s="346" t="str">
        <f>IF(ISBLANK('3-Amortissement'!K89),"",'3-Amortissement'!K89)</f>
        <v/>
      </c>
      <c r="L90" s="395"/>
      <c r="M90" s="404"/>
      <c r="N90" s="146" t="str">
        <f>IF(F90="","",IF(L90&gt;J90,Liste!$A$3,IF(AND(L90&lt;J90,M90=""),Liste!$A$4,"")))</f>
        <v/>
      </c>
      <c r="O90" s="343" t="str">
        <f t="shared" si="1"/>
        <v/>
      </c>
    </row>
    <row r="91" spans="1:15">
      <c r="A91" s="145">
        <v>85</v>
      </c>
      <c r="B91" s="146" t="str">
        <f>IF(ISBLANK('3-Amortissement'!B90),"",'3-Amortissement'!B90)</f>
        <v/>
      </c>
      <c r="C91" s="157" t="str">
        <f>IF(ISBLANK('3-Amortissement'!C90),"",'3-Amortissement'!C90)</f>
        <v/>
      </c>
      <c r="D91" s="146" t="str">
        <f>IF(ISBLANK('3-Amortissement'!D90),"",'3-Amortissement'!D90)</f>
        <v/>
      </c>
      <c r="E91" s="157" t="str">
        <f>IF(ISBLANK('3-Amortissement'!E90),"",'3-Amortissement'!E90)</f>
        <v/>
      </c>
      <c r="F91" s="285" t="str">
        <f>IF(ISBLANK('3-Amortissement'!F90),"",'3-Amortissement'!F90)</f>
        <v/>
      </c>
      <c r="G91" s="338" t="str">
        <f>IF(ISBLANK('3-Amortissement'!G90),"",'3-Amortissement'!G90)</f>
        <v/>
      </c>
      <c r="H91" s="338" t="str">
        <f>IF(ISBLANK('3-Amortissement'!H90),"",'3-Amortissement'!H90)</f>
        <v/>
      </c>
      <c r="I91" s="287" t="str">
        <f>IF(ISBLANK('3-Amortissement'!I90),"",'3-Amortissement'!I90)</f>
        <v/>
      </c>
      <c r="J91" s="287" t="str">
        <f>IF(ISBLANK('3-Amortissement'!J90),"",'3-Amortissement'!J90)</f>
        <v/>
      </c>
      <c r="K91" s="346" t="str">
        <f>IF(ISBLANK('3-Amortissement'!K90),"",'3-Amortissement'!K90)</f>
        <v/>
      </c>
      <c r="L91" s="395"/>
      <c r="M91" s="404"/>
      <c r="N91" s="146" t="str">
        <f>IF(F91="","",IF(L91&gt;J91,Liste!$A$3,IF(AND(L91&lt;J91,M91=""),Liste!$A$4,"")))</f>
        <v/>
      </c>
      <c r="O91" s="343" t="str">
        <f t="shared" si="1"/>
        <v/>
      </c>
    </row>
    <row r="92" spans="1:15">
      <c r="A92" s="145">
        <v>86</v>
      </c>
      <c r="B92" s="146" t="str">
        <f>IF(ISBLANK('3-Amortissement'!B91),"",'3-Amortissement'!B91)</f>
        <v/>
      </c>
      <c r="C92" s="157" t="str">
        <f>IF(ISBLANK('3-Amortissement'!C91),"",'3-Amortissement'!C91)</f>
        <v/>
      </c>
      <c r="D92" s="146" t="str">
        <f>IF(ISBLANK('3-Amortissement'!D91),"",'3-Amortissement'!D91)</f>
        <v/>
      </c>
      <c r="E92" s="157" t="str">
        <f>IF(ISBLANK('3-Amortissement'!E91),"",'3-Amortissement'!E91)</f>
        <v/>
      </c>
      <c r="F92" s="285" t="str">
        <f>IF(ISBLANK('3-Amortissement'!F91),"",'3-Amortissement'!F91)</f>
        <v/>
      </c>
      <c r="G92" s="338" t="str">
        <f>IF(ISBLANK('3-Amortissement'!G91),"",'3-Amortissement'!G91)</f>
        <v/>
      </c>
      <c r="H92" s="338" t="str">
        <f>IF(ISBLANK('3-Amortissement'!H91),"",'3-Amortissement'!H91)</f>
        <v/>
      </c>
      <c r="I92" s="287" t="str">
        <f>IF(ISBLANK('3-Amortissement'!I91),"",'3-Amortissement'!I91)</f>
        <v/>
      </c>
      <c r="J92" s="287" t="str">
        <f>IF(ISBLANK('3-Amortissement'!J91),"",'3-Amortissement'!J91)</f>
        <v/>
      </c>
      <c r="K92" s="346" t="str">
        <f>IF(ISBLANK('3-Amortissement'!K91),"",'3-Amortissement'!K91)</f>
        <v/>
      </c>
      <c r="L92" s="395"/>
      <c r="M92" s="404"/>
      <c r="N92" s="146" t="str">
        <f>IF(F92="","",IF(L92&gt;J92,Liste!$A$3,IF(AND(L92&lt;J92,M92=""),Liste!$A$4,"")))</f>
        <v/>
      </c>
      <c r="O92" s="343" t="str">
        <f t="shared" si="1"/>
        <v/>
      </c>
    </row>
    <row r="93" spans="1:15">
      <c r="A93" s="145">
        <v>87</v>
      </c>
      <c r="B93" s="146" t="str">
        <f>IF(ISBLANK('3-Amortissement'!B92),"",'3-Amortissement'!B92)</f>
        <v/>
      </c>
      <c r="C93" s="157" t="str">
        <f>IF(ISBLANK('3-Amortissement'!C92),"",'3-Amortissement'!C92)</f>
        <v/>
      </c>
      <c r="D93" s="146" t="str">
        <f>IF(ISBLANK('3-Amortissement'!D92),"",'3-Amortissement'!D92)</f>
        <v/>
      </c>
      <c r="E93" s="157" t="str">
        <f>IF(ISBLANK('3-Amortissement'!E92),"",'3-Amortissement'!E92)</f>
        <v/>
      </c>
      <c r="F93" s="285" t="str">
        <f>IF(ISBLANK('3-Amortissement'!F92),"",'3-Amortissement'!F92)</f>
        <v/>
      </c>
      <c r="G93" s="338" t="str">
        <f>IF(ISBLANK('3-Amortissement'!G92),"",'3-Amortissement'!G92)</f>
        <v/>
      </c>
      <c r="H93" s="338" t="str">
        <f>IF(ISBLANK('3-Amortissement'!H92),"",'3-Amortissement'!H92)</f>
        <v/>
      </c>
      <c r="I93" s="287" t="str">
        <f>IF(ISBLANK('3-Amortissement'!I92),"",'3-Amortissement'!I92)</f>
        <v/>
      </c>
      <c r="J93" s="287" t="str">
        <f>IF(ISBLANK('3-Amortissement'!J92),"",'3-Amortissement'!J92)</f>
        <v/>
      </c>
      <c r="K93" s="346" t="str">
        <f>IF(ISBLANK('3-Amortissement'!K92),"",'3-Amortissement'!K92)</f>
        <v/>
      </c>
      <c r="L93" s="395"/>
      <c r="M93" s="404"/>
      <c r="N93" s="146" t="str">
        <f>IF(F93="","",IF(L93&gt;J93,Liste!$A$3,IF(AND(L93&lt;J93,M93=""),Liste!$A$4,"")))</f>
        <v/>
      </c>
      <c r="O93" s="343" t="str">
        <f t="shared" si="1"/>
        <v/>
      </c>
    </row>
    <row r="94" spans="1:15">
      <c r="A94" s="145">
        <v>88</v>
      </c>
      <c r="B94" s="146" t="str">
        <f>IF(ISBLANK('3-Amortissement'!B93),"",'3-Amortissement'!B93)</f>
        <v/>
      </c>
      <c r="C94" s="157" t="str">
        <f>IF(ISBLANK('3-Amortissement'!C93),"",'3-Amortissement'!C93)</f>
        <v/>
      </c>
      <c r="D94" s="146" t="str">
        <f>IF(ISBLANK('3-Amortissement'!D93),"",'3-Amortissement'!D93)</f>
        <v/>
      </c>
      <c r="E94" s="157" t="str">
        <f>IF(ISBLANK('3-Amortissement'!E93),"",'3-Amortissement'!E93)</f>
        <v/>
      </c>
      <c r="F94" s="285" t="str">
        <f>IF(ISBLANK('3-Amortissement'!F93),"",'3-Amortissement'!F93)</f>
        <v/>
      </c>
      <c r="G94" s="338" t="str">
        <f>IF(ISBLANK('3-Amortissement'!G93),"",'3-Amortissement'!G93)</f>
        <v/>
      </c>
      <c r="H94" s="338" t="str">
        <f>IF(ISBLANK('3-Amortissement'!H93),"",'3-Amortissement'!H93)</f>
        <v/>
      </c>
      <c r="I94" s="287" t="str">
        <f>IF(ISBLANK('3-Amortissement'!I93),"",'3-Amortissement'!I93)</f>
        <v/>
      </c>
      <c r="J94" s="287" t="str">
        <f>IF(ISBLANK('3-Amortissement'!J93),"",'3-Amortissement'!J93)</f>
        <v/>
      </c>
      <c r="K94" s="346" t="str">
        <f>IF(ISBLANK('3-Amortissement'!K93),"",'3-Amortissement'!K93)</f>
        <v/>
      </c>
      <c r="L94" s="395"/>
      <c r="M94" s="404"/>
      <c r="N94" s="146" t="str">
        <f>IF(F94="","",IF(L94&gt;J94,Liste!$A$3,IF(AND(L94&lt;J94,M94=""),Liste!$A$4,"")))</f>
        <v/>
      </c>
      <c r="O94" s="343" t="str">
        <f t="shared" si="1"/>
        <v/>
      </c>
    </row>
    <row r="95" spans="1:15">
      <c r="A95" s="145">
        <v>89</v>
      </c>
      <c r="B95" s="146" t="str">
        <f>IF(ISBLANK('3-Amortissement'!B94),"",'3-Amortissement'!B94)</f>
        <v/>
      </c>
      <c r="C95" s="157" t="str">
        <f>IF(ISBLANK('3-Amortissement'!C94),"",'3-Amortissement'!C94)</f>
        <v/>
      </c>
      <c r="D95" s="146" t="str">
        <f>IF(ISBLANK('3-Amortissement'!D94),"",'3-Amortissement'!D94)</f>
        <v/>
      </c>
      <c r="E95" s="157" t="str">
        <f>IF(ISBLANK('3-Amortissement'!E94),"",'3-Amortissement'!E94)</f>
        <v/>
      </c>
      <c r="F95" s="285" t="str">
        <f>IF(ISBLANK('3-Amortissement'!F94),"",'3-Amortissement'!F94)</f>
        <v/>
      </c>
      <c r="G95" s="338" t="str">
        <f>IF(ISBLANK('3-Amortissement'!G94),"",'3-Amortissement'!G94)</f>
        <v/>
      </c>
      <c r="H95" s="338" t="str">
        <f>IF(ISBLANK('3-Amortissement'!H94),"",'3-Amortissement'!H94)</f>
        <v/>
      </c>
      <c r="I95" s="287" t="str">
        <f>IF(ISBLANK('3-Amortissement'!I94),"",'3-Amortissement'!I94)</f>
        <v/>
      </c>
      <c r="J95" s="287" t="str">
        <f>IF(ISBLANK('3-Amortissement'!J94),"",'3-Amortissement'!J94)</f>
        <v/>
      </c>
      <c r="K95" s="346" t="str">
        <f>IF(ISBLANK('3-Amortissement'!K94),"",'3-Amortissement'!K94)</f>
        <v/>
      </c>
      <c r="L95" s="395"/>
      <c r="M95" s="404"/>
      <c r="N95" s="146" t="str">
        <f>IF(F95="","",IF(L95&gt;J95,Liste!$A$3,IF(AND(L95&lt;J95,M95=""),Liste!$A$4,"")))</f>
        <v/>
      </c>
      <c r="O95" s="343" t="str">
        <f t="shared" si="1"/>
        <v/>
      </c>
    </row>
    <row r="96" spans="1:15">
      <c r="A96" s="145">
        <v>90</v>
      </c>
      <c r="B96" s="146" t="str">
        <f>IF(ISBLANK('3-Amortissement'!B95),"",'3-Amortissement'!B95)</f>
        <v/>
      </c>
      <c r="C96" s="157" t="str">
        <f>IF(ISBLANK('3-Amortissement'!C95),"",'3-Amortissement'!C95)</f>
        <v/>
      </c>
      <c r="D96" s="146" t="str">
        <f>IF(ISBLANK('3-Amortissement'!D95),"",'3-Amortissement'!D95)</f>
        <v/>
      </c>
      <c r="E96" s="157" t="str">
        <f>IF(ISBLANK('3-Amortissement'!E95),"",'3-Amortissement'!E95)</f>
        <v/>
      </c>
      <c r="F96" s="285" t="str">
        <f>IF(ISBLANK('3-Amortissement'!F95),"",'3-Amortissement'!F95)</f>
        <v/>
      </c>
      <c r="G96" s="338" t="str">
        <f>IF(ISBLANK('3-Amortissement'!G95),"",'3-Amortissement'!G95)</f>
        <v/>
      </c>
      <c r="H96" s="338" t="str">
        <f>IF(ISBLANK('3-Amortissement'!H95),"",'3-Amortissement'!H95)</f>
        <v/>
      </c>
      <c r="I96" s="287" t="str">
        <f>IF(ISBLANK('3-Amortissement'!I95),"",'3-Amortissement'!I95)</f>
        <v/>
      </c>
      <c r="J96" s="287" t="str">
        <f>IF(ISBLANK('3-Amortissement'!J95),"",'3-Amortissement'!J95)</f>
        <v/>
      </c>
      <c r="K96" s="346" t="str">
        <f>IF(ISBLANK('3-Amortissement'!K95),"",'3-Amortissement'!K95)</f>
        <v/>
      </c>
      <c r="L96" s="395"/>
      <c r="M96" s="404"/>
      <c r="N96" s="146" t="str">
        <f>IF(F96="","",IF(L96&gt;J96,Liste!$A$3,IF(AND(L96&lt;J96,M96=""),Liste!$A$4,"")))</f>
        <v/>
      </c>
      <c r="O96" s="343" t="str">
        <f t="shared" si="1"/>
        <v/>
      </c>
    </row>
    <row r="97" spans="1:15">
      <c r="A97" s="145">
        <v>91</v>
      </c>
      <c r="B97" s="146" t="str">
        <f>IF(ISBLANK('3-Amortissement'!B96),"",'3-Amortissement'!B96)</f>
        <v/>
      </c>
      <c r="C97" s="157" t="str">
        <f>IF(ISBLANK('3-Amortissement'!C96),"",'3-Amortissement'!C96)</f>
        <v/>
      </c>
      <c r="D97" s="146" t="str">
        <f>IF(ISBLANK('3-Amortissement'!D96),"",'3-Amortissement'!D96)</f>
        <v/>
      </c>
      <c r="E97" s="157" t="str">
        <f>IF(ISBLANK('3-Amortissement'!E96),"",'3-Amortissement'!E96)</f>
        <v/>
      </c>
      <c r="F97" s="285" t="str">
        <f>IF(ISBLANK('3-Amortissement'!F96),"",'3-Amortissement'!F96)</f>
        <v/>
      </c>
      <c r="G97" s="338" t="str">
        <f>IF(ISBLANK('3-Amortissement'!G96),"",'3-Amortissement'!G96)</f>
        <v/>
      </c>
      <c r="H97" s="338" t="str">
        <f>IF(ISBLANK('3-Amortissement'!H96),"",'3-Amortissement'!H96)</f>
        <v/>
      </c>
      <c r="I97" s="287" t="str">
        <f>IF(ISBLANK('3-Amortissement'!I96),"",'3-Amortissement'!I96)</f>
        <v/>
      </c>
      <c r="J97" s="287" t="str">
        <f>IF(ISBLANK('3-Amortissement'!J96),"",'3-Amortissement'!J96)</f>
        <v/>
      </c>
      <c r="K97" s="346" t="str">
        <f>IF(ISBLANK('3-Amortissement'!K96),"",'3-Amortissement'!K96)</f>
        <v/>
      </c>
      <c r="L97" s="395"/>
      <c r="M97" s="404"/>
      <c r="N97" s="146" t="str">
        <f>IF(F97="","",IF(L97&gt;J97,Liste!$A$3,IF(AND(L97&lt;J97,M97=""),Liste!$A$4,"")))</f>
        <v/>
      </c>
      <c r="O97" s="343" t="str">
        <f t="shared" si="1"/>
        <v/>
      </c>
    </row>
    <row r="98" spans="1:15">
      <c r="A98" s="145">
        <v>92</v>
      </c>
      <c r="B98" s="146" t="str">
        <f>IF(ISBLANK('3-Amortissement'!B97),"",'3-Amortissement'!B97)</f>
        <v/>
      </c>
      <c r="C98" s="157" t="str">
        <f>IF(ISBLANK('3-Amortissement'!C97),"",'3-Amortissement'!C97)</f>
        <v/>
      </c>
      <c r="D98" s="146" t="str">
        <f>IF(ISBLANK('3-Amortissement'!D97),"",'3-Amortissement'!D97)</f>
        <v/>
      </c>
      <c r="E98" s="157" t="str">
        <f>IF(ISBLANK('3-Amortissement'!E97),"",'3-Amortissement'!E97)</f>
        <v/>
      </c>
      <c r="F98" s="285" t="str">
        <f>IF(ISBLANK('3-Amortissement'!F97),"",'3-Amortissement'!F97)</f>
        <v/>
      </c>
      <c r="G98" s="338" t="str">
        <f>IF(ISBLANK('3-Amortissement'!G97),"",'3-Amortissement'!G97)</f>
        <v/>
      </c>
      <c r="H98" s="338" t="str">
        <f>IF(ISBLANK('3-Amortissement'!H97),"",'3-Amortissement'!H97)</f>
        <v/>
      </c>
      <c r="I98" s="287" t="str">
        <f>IF(ISBLANK('3-Amortissement'!I97),"",'3-Amortissement'!I97)</f>
        <v/>
      </c>
      <c r="J98" s="287" t="str">
        <f>IF(ISBLANK('3-Amortissement'!J97),"",'3-Amortissement'!J97)</f>
        <v/>
      </c>
      <c r="K98" s="346" t="str">
        <f>IF(ISBLANK('3-Amortissement'!K97),"",'3-Amortissement'!K97)</f>
        <v/>
      </c>
      <c r="L98" s="395"/>
      <c r="M98" s="404"/>
      <c r="N98" s="146" t="str">
        <f>IF(F98="","",IF(L98&gt;J98,Liste!$A$3,IF(AND(L98&lt;J98,M98=""),Liste!$A$4,"")))</f>
        <v/>
      </c>
      <c r="O98" s="343" t="str">
        <f t="shared" si="1"/>
        <v/>
      </c>
    </row>
    <row r="99" spans="1:15">
      <c r="A99" s="145">
        <v>93</v>
      </c>
      <c r="B99" s="146" t="str">
        <f>IF(ISBLANK('3-Amortissement'!B98),"",'3-Amortissement'!B98)</f>
        <v/>
      </c>
      <c r="C99" s="157" t="str">
        <f>IF(ISBLANK('3-Amortissement'!C98),"",'3-Amortissement'!C98)</f>
        <v/>
      </c>
      <c r="D99" s="146" t="str">
        <f>IF(ISBLANK('3-Amortissement'!D98),"",'3-Amortissement'!D98)</f>
        <v/>
      </c>
      <c r="E99" s="157" t="str">
        <f>IF(ISBLANK('3-Amortissement'!E98),"",'3-Amortissement'!E98)</f>
        <v/>
      </c>
      <c r="F99" s="285" t="str">
        <f>IF(ISBLANK('3-Amortissement'!F98),"",'3-Amortissement'!F98)</f>
        <v/>
      </c>
      <c r="G99" s="338" t="str">
        <f>IF(ISBLANK('3-Amortissement'!G98),"",'3-Amortissement'!G98)</f>
        <v/>
      </c>
      <c r="H99" s="338" t="str">
        <f>IF(ISBLANK('3-Amortissement'!H98),"",'3-Amortissement'!H98)</f>
        <v/>
      </c>
      <c r="I99" s="287" t="str">
        <f>IF(ISBLANK('3-Amortissement'!I98),"",'3-Amortissement'!I98)</f>
        <v/>
      </c>
      <c r="J99" s="287" t="str">
        <f>IF(ISBLANK('3-Amortissement'!J98),"",'3-Amortissement'!J98)</f>
        <v/>
      </c>
      <c r="K99" s="346" t="str">
        <f>IF(ISBLANK('3-Amortissement'!K98),"",'3-Amortissement'!K98)</f>
        <v/>
      </c>
      <c r="L99" s="395"/>
      <c r="M99" s="404"/>
      <c r="N99" s="146" t="str">
        <f>IF(F99="","",IF(L99&gt;J99,Liste!$A$3,IF(AND(L99&lt;J99,M99=""),Liste!$A$4,"")))</f>
        <v/>
      </c>
      <c r="O99" s="343" t="str">
        <f t="shared" si="1"/>
        <v/>
      </c>
    </row>
    <row r="100" spans="1:15">
      <c r="A100" s="145">
        <v>94</v>
      </c>
      <c r="B100" s="146" t="str">
        <f>IF(ISBLANK('3-Amortissement'!B99),"",'3-Amortissement'!B99)</f>
        <v/>
      </c>
      <c r="C100" s="157" t="str">
        <f>IF(ISBLANK('3-Amortissement'!C99),"",'3-Amortissement'!C99)</f>
        <v/>
      </c>
      <c r="D100" s="146" t="str">
        <f>IF(ISBLANK('3-Amortissement'!D99),"",'3-Amortissement'!D99)</f>
        <v/>
      </c>
      <c r="E100" s="157" t="str">
        <f>IF(ISBLANK('3-Amortissement'!E99),"",'3-Amortissement'!E99)</f>
        <v/>
      </c>
      <c r="F100" s="285" t="str">
        <f>IF(ISBLANK('3-Amortissement'!F99),"",'3-Amortissement'!F99)</f>
        <v/>
      </c>
      <c r="G100" s="338" t="str">
        <f>IF(ISBLANK('3-Amortissement'!G99),"",'3-Amortissement'!G99)</f>
        <v/>
      </c>
      <c r="H100" s="338" t="str">
        <f>IF(ISBLANK('3-Amortissement'!H99),"",'3-Amortissement'!H99)</f>
        <v/>
      </c>
      <c r="I100" s="287" t="str">
        <f>IF(ISBLANK('3-Amortissement'!I99),"",'3-Amortissement'!I99)</f>
        <v/>
      </c>
      <c r="J100" s="287" t="str">
        <f>IF(ISBLANK('3-Amortissement'!J99),"",'3-Amortissement'!J99)</f>
        <v/>
      </c>
      <c r="K100" s="346" t="str">
        <f>IF(ISBLANK('3-Amortissement'!K99),"",'3-Amortissement'!K99)</f>
        <v/>
      </c>
      <c r="L100" s="395"/>
      <c r="M100" s="404"/>
      <c r="N100" s="146" t="str">
        <f>IF(F100="","",IF(L100&gt;J100,Liste!$A$3,IF(AND(L100&lt;J100,M100=""),Liste!$A$4,"")))</f>
        <v/>
      </c>
      <c r="O100" s="343" t="str">
        <f t="shared" si="1"/>
        <v/>
      </c>
    </row>
    <row r="101" spans="1:15">
      <c r="A101" s="145">
        <v>95</v>
      </c>
      <c r="B101" s="146" t="str">
        <f>IF(ISBLANK('3-Amortissement'!B100),"",'3-Amortissement'!B100)</f>
        <v/>
      </c>
      <c r="C101" s="157" t="str">
        <f>IF(ISBLANK('3-Amortissement'!C100),"",'3-Amortissement'!C100)</f>
        <v/>
      </c>
      <c r="D101" s="146" t="str">
        <f>IF(ISBLANK('3-Amortissement'!D100),"",'3-Amortissement'!D100)</f>
        <v/>
      </c>
      <c r="E101" s="157" t="str">
        <f>IF(ISBLANK('3-Amortissement'!E100),"",'3-Amortissement'!E100)</f>
        <v/>
      </c>
      <c r="F101" s="285" t="str">
        <f>IF(ISBLANK('3-Amortissement'!F100),"",'3-Amortissement'!F100)</f>
        <v/>
      </c>
      <c r="G101" s="338" t="str">
        <f>IF(ISBLANK('3-Amortissement'!G100),"",'3-Amortissement'!G100)</f>
        <v/>
      </c>
      <c r="H101" s="338" t="str">
        <f>IF(ISBLANK('3-Amortissement'!H100),"",'3-Amortissement'!H100)</f>
        <v/>
      </c>
      <c r="I101" s="287" t="str">
        <f>IF(ISBLANK('3-Amortissement'!I100),"",'3-Amortissement'!I100)</f>
        <v/>
      </c>
      <c r="J101" s="287" t="str">
        <f>IF(ISBLANK('3-Amortissement'!J100),"",'3-Amortissement'!J100)</f>
        <v/>
      </c>
      <c r="K101" s="346" t="str">
        <f>IF(ISBLANK('3-Amortissement'!K100),"",'3-Amortissement'!K100)</f>
        <v/>
      </c>
      <c r="L101" s="395"/>
      <c r="M101" s="404"/>
      <c r="N101" s="146" t="str">
        <f>IF(F101="","",IF(L101&gt;J101,Liste!$A$3,IF(AND(L101&lt;J101,M101=""),Liste!$A$4,"")))</f>
        <v/>
      </c>
      <c r="O101" s="343" t="str">
        <f t="shared" si="1"/>
        <v/>
      </c>
    </row>
    <row r="102" spans="1:15">
      <c r="A102" s="145">
        <v>96</v>
      </c>
      <c r="B102" s="146" t="str">
        <f>IF(ISBLANK('3-Amortissement'!B101),"",'3-Amortissement'!B101)</f>
        <v/>
      </c>
      <c r="C102" s="157" t="str">
        <f>IF(ISBLANK('3-Amortissement'!C101),"",'3-Amortissement'!C101)</f>
        <v/>
      </c>
      <c r="D102" s="146" t="str">
        <f>IF(ISBLANK('3-Amortissement'!D101),"",'3-Amortissement'!D101)</f>
        <v/>
      </c>
      <c r="E102" s="157" t="str">
        <f>IF(ISBLANK('3-Amortissement'!E101),"",'3-Amortissement'!E101)</f>
        <v/>
      </c>
      <c r="F102" s="285" t="str">
        <f>IF(ISBLANK('3-Amortissement'!F101),"",'3-Amortissement'!F101)</f>
        <v/>
      </c>
      <c r="G102" s="338" t="str">
        <f>IF(ISBLANK('3-Amortissement'!G101),"",'3-Amortissement'!G101)</f>
        <v/>
      </c>
      <c r="H102" s="338" t="str">
        <f>IF(ISBLANK('3-Amortissement'!H101),"",'3-Amortissement'!H101)</f>
        <v/>
      </c>
      <c r="I102" s="287" t="str">
        <f>IF(ISBLANK('3-Amortissement'!I101),"",'3-Amortissement'!I101)</f>
        <v/>
      </c>
      <c r="J102" s="287" t="str">
        <f>IF(ISBLANK('3-Amortissement'!J101),"",'3-Amortissement'!J101)</f>
        <v/>
      </c>
      <c r="K102" s="346" t="str">
        <f>IF(ISBLANK('3-Amortissement'!K101),"",'3-Amortissement'!K101)</f>
        <v/>
      </c>
      <c r="L102" s="395"/>
      <c r="M102" s="404"/>
      <c r="N102" s="146" t="str">
        <f>IF(F102="","",IF(L102&gt;J102,Liste!$A$3,IF(AND(L102&lt;J102,M102=""),Liste!$A$4,"")))</f>
        <v/>
      </c>
      <c r="O102" s="343" t="str">
        <f t="shared" si="1"/>
        <v/>
      </c>
    </row>
    <row r="103" spans="1:15">
      <c r="A103" s="145">
        <v>97</v>
      </c>
      <c r="B103" s="146" t="str">
        <f>IF(ISBLANK('3-Amortissement'!B102),"",'3-Amortissement'!B102)</f>
        <v/>
      </c>
      <c r="C103" s="157" t="str">
        <f>IF(ISBLANK('3-Amortissement'!C102),"",'3-Amortissement'!C102)</f>
        <v/>
      </c>
      <c r="D103" s="146" t="str">
        <f>IF(ISBLANK('3-Amortissement'!D102),"",'3-Amortissement'!D102)</f>
        <v/>
      </c>
      <c r="E103" s="157" t="str">
        <f>IF(ISBLANK('3-Amortissement'!E102),"",'3-Amortissement'!E102)</f>
        <v/>
      </c>
      <c r="F103" s="285" t="str">
        <f>IF(ISBLANK('3-Amortissement'!F102),"",'3-Amortissement'!F102)</f>
        <v/>
      </c>
      <c r="G103" s="338" t="str">
        <f>IF(ISBLANK('3-Amortissement'!G102),"",'3-Amortissement'!G102)</f>
        <v/>
      </c>
      <c r="H103" s="338" t="str">
        <f>IF(ISBLANK('3-Amortissement'!H102),"",'3-Amortissement'!H102)</f>
        <v/>
      </c>
      <c r="I103" s="287" t="str">
        <f>IF(ISBLANK('3-Amortissement'!I102),"",'3-Amortissement'!I102)</f>
        <v/>
      </c>
      <c r="J103" s="287" t="str">
        <f>IF(ISBLANK('3-Amortissement'!J102),"",'3-Amortissement'!J102)</f>
        <v/>
      </c>
      <c r="K103" s="346" t="str">
        <f>IF(ISBLANK('3-Amortissement'!K102),"",'3-Amortissement'!K102)</f>
        <v/>
      </c>
      <c r="L103" s="395"/>
      <c r="M103" s="404"/>
      <c r="N103" s="146" t="str">
        <f>IF(F103="","",IF(L103&gt;J103,Liste!$A$3,IF(AND(L103&lt;J103,M103=""),Liste!$A$4,"")))</f>
        <v/>
      </c>
      <c r="O103" s="343" t="str">
        <f t="shared" si="1"/>
        <v/>
      </c>
    </row>
    <row r="104" spans="1:15">
      <c r="A104" s="145">
        <v>98</v>
      </c>
      <c r="B104" s="146" t="str">
        <f>IF(ISBLANK('3-Amortissement'!B103),"",'3-Amortissement'!B103)</f>
        <v/>
      </c>
      <c r="C104" s="157" t="str">
        <f>IF(ISBLANK('3-Amortissement'!C103),"",'3-Amortissement'!C103)</f>
        <v/>
      </c>
      <c r="D104" s="146" t="str">
        <f>IF(ISBLANK('3-Amortissement'!D103),"",'3-Amortissement'!D103)</f>
        <v/>
      </c>
      <c r="E104" s="157" t="str">
        <f>IF(ISBLANK('3-Amortissement'!E103),"",'3-Amortissement'!E103)</f>
        <v/>
      </c>
      <c r="F104" s="285" t="str">
        <f>IF(ISBLANK('3-Amortissement'!F103),"",'3-Amortissement'!F103)</f>
        <v/>
      </c>
      <c r="G104" s="338" t="str">
        <f>IF(ISBLANK('3-Amortissement'!G103),"",'3-Amortissement'!G103)</f>
        <v/>
      </c>
      <c r="H104" s="338" t="str">
        <f>IF(ISBLANK('3-Amortissement'!H103),"",'3-Amortissement'!H103)</f>
        <v/>
      </c>
      <c r="I104" s="287" t="str">
        <f>IF(ISBLANK('3-Amortissement'!I103),"",'3-Amortissement'!I103)</f>
        <v/>
      </c>
      <c r="J104" s="287" t="str">
        <f>IF(ISBLANK('3-Amortissement'!J103),"",'3-Amortissement'!J103)</f>
        <v/>
      </c>
      <c r="K104" s="346" t="str">
        <f>IF(ISBLANK('3-Amortissement'!K103),"",'3-Amortissement'!K103)</f>
        <v/>
      </c>
      <c r="L104" s="395"/>
      <c r="M104" s="404"/>
      <c r="N104" s="146" t="str">
        <f>IF(F104="","",IF(L104&gt;J104,Liste!$A$3,IF(AND(L104&lt;J104,M104=""),Liste!$A$4,"")))</f>
        <v/>
      </c>
      <c r="O104" s="343" t="str">
        <f t="shared" si="1"/>
        <v/>
      </c>
    </row>
    <row r="105" spans="1:15">
      <c r="A105" s="145">
        <v>99</v>
      </c>
      <c r="B105" s="146" t="str">
        <f>IF(ISBLANK('3-Amortissement'!B104),"",'3-Amortissement'!B104)</f>
        <v/>
      </c>
      <c r="C105" s="157" t="str">
        <f>IF(ISBLANK('3-Amortissement'!C104),"",'3-Amortissement'!C104)</f>
        <v/>
      </c>
      <c r="D105" s="146" t="str">
        <f>IF(ISBLANK('3-Amortissement'!D104),"",'3-Amortissement'!D104)</f>
        <v/>
      </c>
      <c r="E105" s="157" t="str">
        <f>IF(ISBLANK('3-Amortissement'!E104),"",'3-Amortissement'!E104)</f>
        <v/>
      </c>
      <c r="F105" s="285" t="str">
        <f>IF(ISBLANK('3-Amortissement'!F104),"",'3-Amortissement'!F104)</f>
        <v/>
      </c>
      <c r="G105" s="338" t="str">
        <f>IF(ISBLANK('3-Amortissement'!G104),"",'3-Amortissement'!G104)</f>
        <v/>
      </c>
      <c r="H105" s="338" t="str">
        <f>IF(ISBLANK('3-Amortissement'!H104),"",'3-Amortissement'!H104)</f>
        <v/>
      </c>
      <c r="I105" s="287" t="str">
        <f>IF(ISBLANK('3-Amortissement'!I104),"",'3-Amortissement'!I104)</f>
        <v/>
      </c>
      <c r="J105" s="287" t="str">
        <f>IF(ISBLANK('3-Amortissement'!J104),"",'3-Amortissement'!J104)</f>
        <v/>
      </c>
      <c r="K105" s="346" t="str">
        <f>IF(ISBLANK('3-Amortissement'!K104),"",'3-Amortissement'!K104)</f>
        <v/>
      </c>
      <c r="L105" s="395"/>
      <c r="M105" s="404"/>
      <c r="N105" s="146" t="str">
        <f>IF(F105="","",IF(L105&gt;J105,Liste!$A$3,IF(AND(L105&lt;J105,M105=""),Liste!$A$4,"")))</f>
        <v/>
      </c>
      <c r="O105" s="343" t="str">
        <f t="shared" si="1"/>
        <v/>
      </c>
    </row>
    <row r="106" spans="1:15" ht="15" thickBot="1">
      <c r="A106" s="148">
        <v>100</v>
      </c>
      <c r="B106" s="149" t="str">
        <f>IF(ISBLANK('3-Amortissement'!B105),"",'3-Amortissement'!B105)</f>
        <v/>
      </c>
      <c r="C106" s="158" t="str">
        <f>IF(ISBLANK('3-Amortissement'!C105),"",'3-Amortissement'!C105)</f>
        <v/>
      </c>
      <c r="D106" s="149" t="str">
        <f>IF(ISBLANK('3-Amortissement'!D105),"",'3-Amortissement'!D105)</f>
        <v/>
      </c>
      <c r="E106" s="158" t="str">
        <f>IF(ISBLANK('3-Amortissement'!E105),"",'3-Amortissement'!E105)</f>
        <v/>
      </c>
      <c r="F106" s="286" t="str">
        <f>IF(ISBLANK('3-Amortissement'!F105),"",'3-Amortissement'!F105)</f>
        <v/>
      </c>
      <c r="G106" s="339" t="str">
        <f>IF(ISBLANK('3-Amortissement'!G105),"",'3-Amortissement'!G105)</f>
        <v/>
      </c>
      <c r="H106" s="339" t="str">
        <f>IF(ISBLANK('3-Amortissement'!H105),"",'3-Amortissement'!H105)</f>
        <v/>
      </c>
      <c r="I106" s="288" t="str">
        <f>IF(ISBLANK('3-Amortissement'!I105),"",'3-Amortissement'!I105)</f>
        <v/>
      </c>
      <c r="J106" s="288" t="str">
        <f>IF(ISBLANK('3-Amortissement'!J105),"",'3-Amortissement'!J105)</f>
        <v/>
      </c>
      <c r="K106" s="347" t="str">
        <f>IF(ISBLANK('3-Amortissement'!K105),"",'3-Amortissement'!K105)</f>
        <v/>
      </c>
      <c r="L106" s="397"/>
      <c r="M106" s="405"/>
      <c r="N106" s="146" t="str">
        <f>IF(F106="","",IF(L106&gt;J106,Liste!$A$3,IF(AND(L106&lt;J106,M106=""),Liste!$A$4,"")))</f>
        <v/>
      </c>
      <c r="O106" s="344" t="str">
        <f t="shared" si="1"/>
        <v/>
      </c>
    </row>
    <row r="107" spans="1:15" ht="18" thickBot="1">
      <c r="A107" s="159"/>
      <c r="B107" s="159"/>
      <c r="C107" s="159"/>
      <c r="D107" s="159"/>
      <c r="E107" s="159"/>
      <c r="K107" s="150" t="s">
        <v>47</v>
      </c>
      <c r="L107" s="84">
        <f>SUM(L7:L106)</f>
        <v>0</v>
      </c>
      <c r="M107" s="159"/>
      <c r="N107" s="159"/>
      <c r="O107" s="159"/>
    </row>
  </sheetData>
  <mergeCells count="4">
    <mergeCell ref="A1:O1"/>
    <mergeCell ref="A2:O2"/>
    <mergeCell ref="A3:A4"/>
    <mergeCell ref="L3:L4"/>
  </mergeCells>
  <conditionalFormatting sqref="L7:L106">
    <cfRule type="expression" dxfId="2" priority="2">
      <formula>$J7&lt;$L7</formula>
    </cfRule>
  </conditionalFormatting>
  <conditionalFormatting sqref="M7:M106">
    <cfRule type="expression" dxfId="1" priority="1">
      <formula>AND($I7&gt;$L7,ISBLANK($M7))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Notice</vt:lpstr>
      <vt:lpstr>Synthèse dépenses bénéficiaire</vt:lpstr>
      <vt:lpstr>1-Devis</vt:lpstr>
      <vt:lpstr>2-Contributions en nature B&amp;S</vt:lpstr>
      <vt:lpstr>3-Amortissement</vt:lpstr>
      <vt:lpstr>Synthèse dépenses SI</vt:lpstr>
      <vt:lpstr>1-Inst Devis</vt:lpstr>
      <vt:lpstr>2-Inst Cont nature B&amp;S</vt:lpstr>
      <vt:lpstr>3-Inst Amortissement</vt:lpstr>
      <vt:lpstr>Liste</vt:lpstr>
      <vt:lpstr>Listes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FERRERO</dc:creator>
  <cp:lastModifiedBy>Magdalina FEITOSA PAIVA</cp:lastModifiedBy>
  <cp:lastPrinted>2024-03-19T05:15:32Z</cp:lastPrinted>
  <dcterms:created xsi:type="dcterms:W3CDTF">2015-12-18T05:22:04Z</dcterms:created>
  <dcterms:modified xsi:type="dcterms:W3CDTF">2025-05-14T14:39:34Z</dcterms:modified>
</cp:coreProperties>
</file>